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stch-my.sharepoint.com/personal/roger_rinderer_ost_ch/Documents/Desktop/BATH_FS22_Roger_Rinderer/Anhang_BATH_FS22_Roger_Rinderer/Anhang 18 Exercise_Content/"/>
    </mc:Choice>
  </mc:AlternateContent>
  <xr:revisionPtr revIDLastSave="810" documentId="8_{5357886E-4F45-47A9-8B4D-4FAB80A7383E}" xr6:coauthVersionLast="47" xr6:coauthVersionMax="47" xr10:uidLastSave="{EA023155-DB40-4115-9FCA-48F7E99F671B}"/>
  <bookViews>
    <workbookView minimized="1" xWindow="3420" yWindow="1512" windowWidth="17280" windowHeight="8976" activeTab="2" xr2:uid="{74541BCE-6E92-42DE-B9B0-7FB295232C08}"/>
  </bookViews>
  <sheets>
    <sheet name="HistoricalDemand" sheetId="3" r:id="rId1"/>
    <sheet name="Seasonality" sheetId="4" r:id="rId2"/>
    <sheet name="Irregularity" sheetId="5" r:id="rId3"/>
    <sheet name="ProductData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5" l="1"/>
  <c r="F3" i="1"/>
  <c r="F4" i="1"/>
  <c r="F5" i="1"/>
  <c r="F6" i="1"/>
  <c r="F7" i="1"/>
  <c r="F8" i="1"/>
  <c r="F9" i="1"/>
  <c r="F10" i="1"/>
  <c r="F11" i="1"/>
  <c r="F2" i="1"/>
  <c r="K57" i="5"/>
  <c r="J57" i="5"/>
  <c r="I57" i="5"/>
  <c r="H57" i="5"/>
  <c r="G57" i="5"/>
  <c r="F57" i="5"/>
  <c r="E57" i="5"/>
  <c r="D57" i="5"/>
  <c r="C57" i="5"/>
  <c r="B57" i="5"/>
  <c r="K56" i="5"/>
  <c r="J56" i="5"/>
  <c r="I56" i="5"/>
  <c r="H56" i="5"/>
  <c r="G56" i="5"/>
  <c r="F56" i="5"/>
  <c r="E56" i="5"/>
  <c r="D56" i="5"/>
  <c r="C56" i="5"/>
  <c r="B56" i="5"/>
  <c r="K55" i="5"/>
  <c r="J55" i="5"/>
  <c r="I55" i="5"/>
  <c r="H55" i="5"/>
  <c r="G55" i="5"/>
  <c r="F55" i="5"/>
  <c r="E55" i="5"/>
  <c r="D55" i="5"/>
  <c r="C55" i="5"/>
  <c r="B55" i="5"/>
  <c r="K54" i="5"/>
  <c r="J54" i="5"/>
  <c r="I54" i="5"/>
  <c r="H54" i="5"/>
  <c r="G54" i="5"/>
  <c r="F54" i="5"/>
  <c r="E54" i="5"/>
  <c r="D54" i="5"/>
  <c r="C54" i="5"/>
  <c r="B54" i="5"/>
  <c r="K53" i="5"/>
  <c r="J53" i="5"/>
  <c r="I53" i="5"/>
  <c r="H53" i="5"/>
  <c r="G53" i="5"/>
  <c r="F53" i="5"/>
  <c r="E53" i="5"/>
  <c r="D53" i="5"/>
  <c r="C53" i="5"/>
  <c r="B53" i="5"/>
  <c r="K52" i="5"/>
  <c r="J52" i="5"/>
  <c r="I52" i="5"/>
  <c r="H52" i="5"/>
  <c r="G52" i="5"/>
  <c r="F52" i="5"/>
  <c r="E52" i="5"/>
  <c r="D52" i="5"/>
  <c r="C52" i="5"/>
  <c r="B52" i="5"/>
  <c r="K51" i="5"/>
  <c r="J51" i="5"/>
  <c r="I51" i="5"/>
  <c r="H51" i="5"/>
  <c r="G51" i="5"/>
  <c r="F51" i="5"/>
  <c r="E51" i="5"/>
  <c r="D51" i="5"/>
  <c r="C51" i="5"/>
  <c r="B51" i="5"/>
  <c r="K50" i="5"/>
  <c r="J50" i="5"/>
  <c r="I50" i="5"/>
  <c r="H50" i="5"/>
  <c r="G50" i="5"/>
  <c r="F50" i="5"/>
  <c r="E50" i="5"/>
  <c r="D50" i="5"/>
  <c r="C50" i="5"/>
  <c r="B50" i="5"/>
  <c r="K49" i="5"/>
  <c r="J49" i="5"/>
  <c r="I49" i="5"/>
  <c r="H49" i="5"/>
  <c r="G49" i="5"/>
  <c r="F49" i="5"/>
  <c r="E49" i="5"/>
  <c r="D49" i="5"/>
  <c r="C49" i="5"/>
  <c r="B49" i="5"/>
  <c r="K48" i="5"/>
  <c r="J48" i="5"/>
  <c r="I48" i="5"/>
  <c r="H48" i="5"/>
  <c r="G48" i="5"/>
  <c r="F48" i="5"/>
  <c r="E48" i="5"/>
  <c r="D48" i="5"/>
  <c r="C48" i="5"/>
  <c r="B48" i="5"/>
  <c r="K47" i="5"/>
  <c r="J47" i="5"/>
  <c r="I47" i="5"/>
  <c r="H47" i="5"/>
  <c r="G47" i="5"/>
  <c r="F47" i="5"/>
  <c r="E47" i="5"/>
  <c r="D47" i="5"/>
  <c r="C47" i="5"/>
  <c r="B47" i="5"/>
  <c r="K46" i="5"/>
  <c r="J46" i="5"/>
  <c r="I46" i="5"/>
  <c r="H46" i="5"/>
  <c r="G46" i="5"/>
  <c r="F46" i="5"/>
  <c r="E46" i="5"/>
  <c r="D46" i="5"/>
  <c r="C46" i="5"/>
  <c r="B46" i="5"/>
  <c r="K45" i="5"/>
  <c r="J45" i="5"/>
  <c r="I45" i="5"/>
  <c r="H45" i="5"/>
  <c r="G45" i="5"/>
  <c r="F45" i="5"/>
  <c r="E45" i="5"/>
  <c r="D45" i="5"/>
  <c r="C45" i="5"/>
  <c r="B45" i="5"/>
  <c r="K44" i="5"/>
  <c r="J44" i="5"/>
  <c r="I44" i="5"/>
  <c r="H44" i="5"/>
  <c r="G44" i="5"/>
  <c r="F44" i="5"/>
  <c r="E44" i="5"/>
  <c r="D44" i="5"/>
  <c r="C44" i="5"/>
  <c r="B44" i="5"/>
  <c r="K43" i="5"/>
  <c r="J43" i="5"/>
  <c r="I43" i="5"/>
  <c r="H43" i="5"/>
  <c r="G43" i="5"/>
  <c r="F43" i="5"/>
  <c r="E43" i="5"/>
  <c r="D43" i="5"/>
  <c r="C43" i="5"/>
  <c r="B43" i="5"/>
  <c r="K42" i="5"/>
  <c r="J42" i="5"/>
  <c r="I42" i="5"/>
  <c r="H42" i="5"/>
  <c r="G42" i="5"/>
  <c r="F42" i="5"/>
  <c r="E42" i="5"/>
  <c r="D42" i="5"/>
  <c r="C42" i="5"/>
  <c r="B42" i="5"/>
  <c r="K41" i="5"/>
  <c r="J41" i="5"/>
  <c r="I41" i="5"/>
  <c r="H41" i="5"/>
  <c r="G41" i="5"/>
  <c r="F41" i="5"/>
  <c r="E41" i="5"/>
  <c r="D41" i="5"/>
  <c r="C41" i="5"/>
  <c r="B41" i="5"/>
  <c r="K40" i="5"/>
  <c r="J40" i="5"/>
  <c r="I40" i="5"/>
  <c r="H40" i="5"/>
  <c r="G40" i="5"/>
  <c r="F40" i="5"/>
  <c r="E40" i="5"/>
  <c r="D40" i="5"/>
  <c r="C40" i="5"/>
  <c r="B40" i="5"/>
  <c r="K39" i="5"/>
  <c r="J39" i="5"/>
  <c r="I39" i="5"/>
  <c r="H39" i="5"/>
  <c r="G39" i="5"/>
  <c r="F39" i="5"/>
  <c r="E39" i="5"/>
  <c r="D39" i="5"/>
  <c r="C39" i="5"/>
  <c r="B39" i="5"/>
  <c r="K38" i="5"/>
  <c r="J38" i="5"/>
  <c r="I38" i="5"/>
  <c r="H38" i="5"/>
  <c r="G38" i="5"/>
  <c r="F38" i="5"/>
  <c r="E38" i="5"/>
  <c r="D38" i="5"/>
  <c r="C38" i="5"/>
  <c r="B38" i="5"/>
  <c r="K37" i="5"/>
  <c r="J37" i="5"/>
  <c r="I37" i="5"/>
  <c r="H37" i="5"/>
  <c r="G37" i="5"/>
  <c r="F37" i="5"/>
  <c r="E37" i="5"/>
  <c r="D37" i="5"/>
  <c r="C37" i="5"/>
  <c r="B37" i="5"/>
  <c r="K36" i="5"/>
  <c r="J36" i="5"/>
  <c r="I36" i="5"/>
  <c r="H36" i="5"/>
  <c r="G36" i="5"/>
  <c r="F36" i="5"/>
  <c r="E36" i="5"/>
  <c r="D36" i="5"/>
  <c r="C36" i="5"/>
  <c r="B36" i="5"/>
  <c r="K35" i="5"/>
  <c r="J35" i="5"/>
  <c r="I35" i="5"/>
  <c r="H35" i="5"/>
  <c r="G35" i="5"/>
  <c r="F35" i="5"/>
  <c r="E35" i="5"/>
  <c r="D35" i="5"/>
  <c r="C35" i="5"/>
  <c r="B35" i="5"/>
  <c r="K34" i="5"/>
  <c r="J34" i="5"/>
  <c r="I34" i="5"/>
  <c r="H34" i="5"/>
  <c r="G34" i="5"/>
  <c r="F34" i="5"/>
  <c r="E34" i="5"/>
  <c r="D34" i="5"/>
  <c r="C34" i="5"/>
  <c r="B34" i="5"/>
  <c r="Q15" i="5"/>
  <c r="N15" i="5"/>
  <c r="N7" i="5"/>
  <c r="N8" i="5" s="1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C34" i="3"/>
  <c r="D34" i="3"/>
  <c r="E34" i="3"/>
  <c r="F34" i="3"/>
  <c r="G34" i="3"/>
  <c r="H34" i="3"/>
  <c r="I34" i="3"/>
  <c r="J34" i="3"/>
  <c r="K34" i="3"/>
  <c r="B34" i="3"/>
  <c r="J29" i="4"/>
  <c r="I29" i="4"/>
  <c r="H31" i="4"/>
  <c r="G29" i="4"/>
  <c r="C31" i="4"/>
  <c r="B31" i="4"/>
  <c r="I31" i="4"/>
  <c r="Q15" i="3"/>
  <c r="N15" i="3"/>
  <c r="N7" i="3"/>
  <c r="N8" i="3" s="1"/>
  <c r="Q12" i="3" s="1"/>
  <c r="Q17" i="3" s="1"/>
  <c r="B58" i="5" l="1"/>
  <c r="J58" i="5"/>
  <c r="G58" i="5"/>
  <c r="C58" i="5"/>
  <c r="K58" i="5"/>
  <c r="E58" i="5"/>
  <c r="F58" i="5"/>
  <c r="H58" i="5"/>
  <c r="I58" i="5"/>
  <c r="N12" i="5"/>
  <c r="N17" i="5" s="1"/>
  <c r="Q12" i="5"/>
  <c r="Q17" i="5" s="1"/>
  <c r="D58" i="5"/>
  <c r="K31" i="4"/>
  <c r="J31" i="4"/>
  <c r="F29" i="4"/>
  <c r="H29" i="4"/>
  <c r="B29" i="4"/>
  <c r="F31" i="4"/>
  <c r="C29" i="4"/>
  <c r="K29" i="4"/>
  <c r="G31" i="4"/>
  <c r="D31" i="4"/>
  <c r="D29" i="4"/>
  <c r="E29" i="4"/>
  <c r="E31" i="4"/>
  <c r="Q20" i="3"/>
  <c r="Q18" i="3"/>
  <c r="N12" i="3"/>
  <c r="N17" i="3" s="1"/>
  <c r="I58" i="3"/>
  <c r="K58" i="3"/>
  <c r="J58" i="3"/>
  <c r="C58" i="3"/>
  <c r="H58" i="3"/>
  <c r="G58" i="3"/>
  <c r="F58" i="3"/>
  <c r="E58" i="3"/>
  <c r="D58" i="3"/>
  <c r="B58" i="3"/>
  <c r="Q18" i="5" l="1"/>
  <c r="Q20" i="5"/>
  <c r="N20" i="5"/>
  <c r="N18" i="5"/>
  <c r="N18" i="3"/>
  <c r="N20" i="3"/>
  <c r="K31" i="3" l="1"/>
  <c r="K30" i="3"/>
  <c r="K29" i="3"/>
  <c r="D31" i="5" l="1"/>
  <c r="D30" i="5"/>
  <c r="D29" i="5"/>
  <c r="I29" i="5"/>
  <c r="I31" i="5"/>
  <c r="I30" i="5"/>
  <c r="K31" i="5"/>
  <c r="K30" i="5"/>
  <c r="K29" i="5"/>
  <c r="B31" i="5"/>
  <c r="B30" i="5"/>
  <c r="H29" i="5"/>
  <c r="H31" i="5"/>
  <c r="H30" i="5"/>
  <c r="G30" i="5"/>
  <c r="G29" i="5"/>
  <c r="G31" i="5"/>
  <c r="J31" i="5"/>
  <c r="J29" i="5"/>
  <c r="J30" i="5"/>
  <c r="E31" i="5"/>
  <c r="E30" i="5"/>
  <c r="E29" i="5"/>
  <c r="C31" i="5"/>
  <c r="C30" i="5"/>
  <c r="C29" i="5"/>
  <c r="F30" i="5"/>
  <c r="F31" i="5"/>
  <c r="F29" i="5"/>
  <c r="F31" i="3"/>
  <c r="C31" i="3"/>
  <c r="H31" i="3"/>
  <c r="B31" i="3"/>
  <c r="G31" i="3"/>
  <c r="I31" i="3"/>
  <c r="J31" i="3"/>
  <c r="E31" i="3"/>
  <c r="D31" i="3"/>
  <c r="G30" i="3"/>
  <c r="I30" i="3"/>
  <c r="C30" i="3"/>
  <c r="F30" i="3"/>
  <c r="J30" i="3"/>
  <c r="H30" i="3"/>
  <c r="E30" i="3"/>
  <c r="D30" i="3"/>
  <c r="B30" i="3"/>
  <c r="H29" i="3"/>
  <c r="D29" i="3"/>
  <c r="G29" i="3"/>
  <c r="C29" i="3"/>
  <c r="J29" i="3"/>
  <c r="B29" i="3"/>
  <c r="E29" i="3"/>
  <c r="F29" i="3"/>
  <c r="I29" i="3"/>
</calcChain>
</file>

<file path=xl/sharedStrings.xml><?xml version="1.0" encoding="utf-8"?>
<sst xmlns="http://schemas.openxmlformats.org/spreadsheetml/2006/main" count="157" uniqueCount="65">
  <si>
    <t>YearlyCost</t>
  </si>
  <si>
    <t>SelfDefinedLotsize</t>
  </si>
  <si>
    <t>YearlyDemand</t>
  </si>
  <si>
    <t>SetupCost</t>
  </si>
  <si>
    <t>sec.</t>
  </si>
  <si>
    <t>Month</t>
  </si>
  <si>
    <t>ProdctionTime</t>
  </si>
  <si>
    <t>Shift</t>
  </si>
  <si>
    <t>Days per W.</t>
  </si>
  <si>
    <t>Weeks per Y.</t>
  </si>
  <si>
    <t>Total Hours</t>
  </si>
  <si>
    <t>Hours per d.</t>
  </si>
  <si>
    <t>Total Min.</t>
  </si>
  <si>
    <t>Takttime UHB</t>
  </si>
  <si>
    <t>min</t>
  </si>
  <si>
    <t>Takttime Wireless-Charger</t>
  </si>
  <si>
    <t>sec</t>
  </si>
  <si>
    <t>Total Time for Wireless Charger</t>
  </si>
  <si>
    <t>Anteil der Total Time</t>
  </si>
  <si>
    <t>Total Time for HB</t>
  </si>
  <si>
    <t>HB</t>
  </si>
  <si>
    <t>Wireless Charger Case</t>
  </si>
  <si>
    <t>Possible Yearly Demand per one HB</t>
  </si>
  <si>
    <t>pc.</t>
  </si>
  <si>
    <t>Possible Yearly Demand per one Case</t>
  </si>
  <si>
    <t>max. Possible Monthly demand</t>
  </si>
  <si>
    <t>80% of max possible Yearly Demand</t>
  </si>
  <si>
    <t>Sum 1.Y.</t>
  </si>
  <si>
    <t>Sum 2 Y.</t>
  </si>
  <si>
    <t>Random Factors between 0.9 and 1.1</t>
  </si>
  <si>
    <t>ZUFALLSBEREICH(900;1100)/1000</t>
  </si>
  <si>
    <t>RUNDEN(B31/($B$55/2)*$N$20;0)</t>
  </si>
  <si>
    <t>monthly mean</t>
  </si>
  <si>
    <t>Aver. Y. demand</t>
  </si>
  <si>
    <t>monthly sdt.</t>
  </si>
  <si>
    <t>Jan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</si>
  <si>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</si>
  <si>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</si>
  <si>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</si>
  <si>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</si>
  <si>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</si>
  <si>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</si>
  <si>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</si>
  <si>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</si>
  <si>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</si>
  <si>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</si>
  <si>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</si>
  <si>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Obere Grenze</t>
  </si>
  <si>
    <t>Untere Grenze</t>
  </si>
  <si>
    <t>Random Factors between 0.2 and 1.8</t>
  </si>
  <si>
    <t>HalfBall_1</t>
  </si>
  <si>
    <t>Case</t>
  </si>
  <si>
    <t>HalfBall_2</t>
  </si>
  <si>
    <t>HalfBall_3</t>
  </si>
  <si>
    <t>HalfBall_4</t>
  </si>
  <si>
    <t>HalfBall_5</t>
  </si>
  <si>
    <t>HalfBall_6</t>
  </si>
  <si>
    <t>HalfBall_7</t>
  </si>
  <si>
    <t>HalfBall_8</t>
  </si>
  <si>
    <t>HalfBall_9</t>
  </si>
  <si>
    <t>InitialStockLevel</t>
  </si>
  <si>
    <t>MonthlyAverage</t>
  </si>
  <si>
    <t>MonthlySTD</t>
  </si>
  <si>
    <t>ReorderPoint</t>
  </si>
  <si>
    <t>ProductNumber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</si>
</sst>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,##0.000000"/>
    <numFmt numFmtId="165" formatCode="_ * #,##0.0_ ;_ * \-#,##0.0_ ;_ * &quot;-&quot;??_ ;_ @_ "/>
    <numFmt numFmtId="166" formatCode="_ * #,##0_ ;_ * \-#,##0_ ;_ * &quot;-&quot;??_ ;_ @_ "/>
    <numFmt numFmtId="167" formatCode="0.00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4" fillId="0" borderId="0"/>
  </cellStyleXfs>
  <cellXfs count="3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0" xfId="0" applyBorder="1"/>
    <xf numFmtId="164" fontId="0" fillId="0" borderId="0" xfId="0" applyNumberFormat="1" applyBorder="1"/>
    <xf numFmtId="4" fontId="0" fillId="0" borderId="0" xfId="0" applyNumberFormat="1" applyBorder="1"/>
    <xf numFmtId="1" fontId="0" fillId="0" borderId="0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4" xfId="0" applyBorder="1"/>
    <xf numFmtId="0" fontId="0" fillId="0" borderId="14" xfId="0" applyBorder="1"/>
    <xf numFmtId="0" fontId="0" fillId="0" borderId="8" xfId="0" applyBorder="1"/>
    <xf numFmtId="0" fontId="0" fillId="0" borderId="15" xfId="0" applyBorder="1"/>
    <xf numFmtId="0" fontId="0" fillId="0" borderId="10" xfId="0" applyBorder="1"/>
    <xf numFmtId="166" fontId="0" fillId="0" borderId="0" xfId="0" applyNumberFormat="1"/>
    <xf numFmtId="165" fontId="0" fillId="0" borderId="0" xfId="1" applyNumberFormat="1" applyFont="1"/>
    <xf numFmtId="0" fontId="3" fillId="0" borderId="0" xfId="0" applyFont="1"/>
    <xf numFmtId="167" fontId="0" fillId="0" borderId="0" xfId="0" applyNumberFormat="1"/>
    <xf numFmtId="0" fontId="0" fillId="2" borderId="0" xfId="0" applyFill="1"/>
    <xf numFmtId="1" fontId="0" fillId="0" borderId="0" xfId="0" applyNumberFormat="1"/>
    <xf numFmtId="1" fontId="0" fillId="0" borderId="2" xfId="0" applyNumberFormat="1" applyBorder="1"/>
    <xf numFmtId="1" fontId="0" fillId="0" borderId="3" xfId="0" applyNumberFormat="1" applyBorder="1"/>
    <xf numFmtId="1" fontId="0" fillId="0" borderId="7" xfId="0" applyNumberFormat="1" applyBorder="1"/>
    <xf numFmtId="0" fontId="0" fillId="0" borderId="3" xfId="0" applyFill="1" applyBorder="1"/>
    <xf numFmtId="3" fontId="0" fillId="0" borderId="0" xfId="0" applyNumberFormat="1" applyFill="1" applyBorder="1"/>
    <xf numFmtId="3" fontId="0" fillId="0" borderId="15" xfId="0" applyNumberFormat="1" applyFill="1" applyBorder="1"/>
    <xf numFmtId="3" fontId="0" fillId="0" borderId="14" xfId="0" applyNumberFormat="1" applyFill="1" applyBorder="1"/>
    <xf numFmtId="4" fontId="0" fillId="0" borderId="15" xfId="0" applyNumberFormat="1" applyBorder="1"/>
    <xf numFmtId="4" fontId="0" fillId="0" borderId="14" xfId="0" applyNumberFormat="1" applyBorder="1"/>
    <xf numFmtId="0" fontId="0" fillId="0" borderId="10" xfId="0" applyFill="1" applyBorder="1"/>
    <xf numFmtId="0" fontId="0" fillId="0" borderId="4" xfId="0" applyFill="1" applyBorder="1"/>
    <xf numFmtId="0" fontId="0" fillId="0" borderId="8" xfId="0" applyFill="1" applyBorder="1"/>
  </cellXfs>
  <cellStyles count="3">
    <cellStyle name="Komma" xfId="1" builtinId="3"/>
    <cellStyle name="Standard" xfId="0" builtinId="0"/>
    <cellStyle name="Standard 2" xfId="2" xr:uid="{795707C1-2858-4CDC-9651-E39089B034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FD8E4-D6F8-447D-8FB9-1CDF75B923B7}">
  <dimension ref="A1:R58"/>
  <sheetViews>
    <sheetView zoomScale="115" zoomScaleNormal="115" workbookViewId="0">
      <selection activeCell="M26" sqref="M26"/>
    </sheetView>
  </sheetViews>
  <sheetFormatPr baseColWidth="10" defaultRowHeight="14.4" x14ac:dyDescent="0.3"/>
  <cols>
    <col min="1" max="1" width="13.109375" customWidth="1"/>
    <col min="13" max="13" width="30.5546875" bestFit="1" customWidth="1"/>
    <col min="14" max="14" width="7.21875" bestFit="1" customWidth="1"/>
    <col min="16" max="16" width="31.6640625" bestFit="1" customWidth="1"/>
    <col min="17" max="17" width="11.88671875" bestFit="1" customWidth="1"/>
    <col min="19" max="19" width="26.88671875" bestFit="1" customWidth="1"/>
  </cols>
  <sheetData>
    <row r="1" spans="1:18" ht="15" thickBot="1" x14ac:dyDescent="0.35">
      <c r="A1" s="2" t="s">
        <v>5</v>
      </c>
      <c r="B1" s="12" t="s">
        <v>50</v>
      </c>
      <c r="C1" s="13" t="s">
        <v>52</v>
      </c>
      <c r="D1" s="13" t="s">
        <v>53</v>
      </c>
      <c r="E1" s="13" t="s">
        <v>54</v>
      </c>
      <c r="F1" s="13" t="s">
        <v>55</v>
      </c>
      <c r="G1" s="13" t="s">
        <v>56</v>
      </c>
      <c r="H1" s="13" t="s">
        <v>57</v>
      </c>
      <c r="I1" s="13" t="s">
        <v>58</v>
      </c>
      <c r="J1" s="14" t="s">
        <v>59</v>
      </c>
      <c r="K1" s="1" t="s">
        <v>51</v>
      </c>
    </row>
    <row r="2" spans="1:18" x14ac:dyDescent="0.3">
      <c r="A2" s="2">
        <v>1</v>
      </c>
      <c r="B2" s="4">
        <v>772</v>
      </c>
      <c r="C2" s="18">
        <v>829</v>
      </c>
      <c r="D2" s="18">
        <v>864</v>
      </c>
      <c r="E2" s="18">
        <v>804</v>
      </c>
      <c r="F2" s="18">
        <v>727</v>
      </c>
      <c r="G2" s="18">
        <v>806</v>
      </c>
      <c r="H2" s="18">
        <v>735</v>
      </c>
      <c r="I2" s="18">
        <v>727</v>
      </c>
      <c r="J2" s="19">
        <v>813</v>
      </c>
      <c r="K2" s="2">
        <v>646</v>
      </c>
      <c r="M2" s="22" t="s">
        <v>6</v>
      </c>
    </row>
    <row r="3" spans="1:18" x14ac:dyDescent="0.3">
      <c r="A3" s="3">
        <v>2</v>
      </c>
      <c r="B3" s="5">
        <v>839</v>
      </c>
      <c r="C3" s="8">
        <v>873</v>
      </c>
      <c r="D3" s="8">
        <v>869</v>
      </c>
      <c r="E3" s="8">
        <v>818</v>
      </c>
      <c r="F3" s="8">
        <v>743</v>
      </c>
      <c r="G3" s="8">
        <v>819</v>
      </c>
      <c r="H3" s="8">
        <v>813</v>
      </c>
      <c r="I3" s="8">
        <v>745</v>
      </c>
      <c r="J3" s="15">
        <v>733</v>
      </c>
      <c r="K3" s="3">
        <v>706</v>
      </c>
      <c r="M3" t="s">
        <v>7</v>
      </c>
      <c r="N3">
        <v>1</v>
      </c>
    </row>
    <row r="4" spans="1:18" x14ac:dyDescent="0.3">
      <c r="A4" s="3">
        <v>3</v>
      </c>
      <c r="B4" s="5">
        <v>816</v>
      </c>
      <c r="C4" s="8">
        <v>805</v>
      </c>
      <c r="D4" s="8">
        <v>746</v>
      </c>
      <c r="E4" s="8">
        <v>814</v>
      </c>
      <c r="F4" s="8">
        <v>764</v>
      </c>
      <c r="G4" s="8">
        <v>725</v>
      </c>
      <c r="H4" s="8">
        <v>850</v>
      </c>
      <c r="I4" s="8">
        <v>773</v>
      </c>
      <c r="J4" s="15">
        <v>847</v>
      </c>
      <c r="K4" s="3">
        <v>618</v>
      </c>
      <c r="M4" t="s">
        <v>11</v>
      </c>
      <c r="N4">
        <v>8</v>
      </c>
    </row>
    <row r="5" spans="1:18" x14ac:dyDescent="0.3">
      <c r="A5" s="3">
        <v>4</v>
      </c>
      <c r="B5" s="5">
        <v>862</v>
      </c>
      <c r="C5" s="8">
        <v>839</v>
      </c>
      <c r="D5" s="8">
        <v>772</v>
      </c>
      <c r="E5" s="8">
        <v>857</v>
      </c>
      <c r="F5" s="8">
        <v>848</v>
      </c>
      <c r="G5" s="8">
        <v>850</v>
      </c>
      <c r="H5" s="8">
        <v>780</v>
      </c>
      <c r="I5" s="8">
        <v>760</v>
      </c>
      <c r="J5" s="15">
        <v>742</v>
      </c>
      <c r="K5" s="3">
        <v>653</v>
      </c>
      <c r="M5" t="s">
        <v>8</v>
      </c>
      <c r="N5">
        <v>5</v>
      </c>
    </row>
    <row r="6" spans="1:18" x14ac:dyDescent="0.3">
      <c r="A6" s="3">
        <v>5</v>
      </c>
      <c r="B6" s="5">
        <v>863</v>
      </c>
      <c r="C6" s="8">
        <v>819</v>
      </c>
      <c r="D6" s="8">
        <v>847</v>
      </c>
      <c r="E6" s="8">
        <v>850</v>
      </c>
      <c r="F6" s="8">
        <v>829</v>
      </c>
      <c r="G6" s="8">
        <v>725</v>
      </c>
      <c r="H6" s="8">
        <v>825</v>
      </c>
      <c r="I6" s="8">
        <v>821</v>
      </c>
      <c r="J6" s="15">
        <v>809</v>
      </c>
      <c r="K6" s="3">
        <v>612</v>
      </c>
      <c r="M6" t="s">
        <v>9</v>
      </c>
      <c r="N6">
        <v>50</v>
      </c>
    </row>
    <row r="7" spans="1:18" x14ac:dyDescent="0.3">
      <c r="A7" s="3">
        <v>6</v>
      </c>
      <c r="B7" s="5">
        <v>757</v>
      </c>
      <c r="C7" s="8">
        <v>744</v>
      </c>
      <c r="D7" s="8">
        <v>823</v>
      </c>
      <c r="E7" s="8">
        <v>735</v>
      </c>
      <c r="F7" s="8">
        <v>838</v>
      </c>
      <c r="G7" s="8">
        <v>817</v>
      </c>
      <c r="H7" s="8">
        <v>868</v>
      </c>
      <c r="I7" s="8">
        <v>805</v>
      </c>
      <c r="J7" s="15">
        <v>817</v>
      </c>
      <c r="K7" s="3">
        <v>693</v>
      </c>
      <c r="M7" t="s">
        <v>10</v>
      </c>
      <c r="N7">
        <f>N4*N5*N6</f>
        <v>2000</v>
      </c>
    </row>
    <row r="8" spans="1:18" x14ac:dyDescent="0.3">
      <c r="A8" s="3">
        <v>7</v>
      </c>
      <c r="B8" s="5">
        <v>820</v>
      </c>
      <c r="C8" s="8">
        <v>846</v>
      </c>
      <c r="D8" s="8">
        <v>843</v>
      </c>
      <c r="E8" s="8">
        <v>773</v>
      </c>
      <c r="F8" s="8">
        <v>858</v>
      </c>
      <c r="G8" s="8">
        <v>816</v>
      </c>
      <c r="H8" s="8">
        <v>756</v>
      </c>
      <c r="I8" s="8">
        <v>813</v>
      </c>
      <c r="J8" s="15">
        <v>748</v>
      </c>
      <c r="K8" s="3">
        <v>671</v>
      </c>
      <c r="M8" t="s">
        <v>12</v>
      </c>
      <c r="N8">
        <f>N7*60</f>
        <v>120000</v>
      </c>
    </row>
    <row r="9" spans="1:18" x14ac:dyDescent="0.3">
      <c r="A9" s="3">
        <v>8</v>
      </c>
      <c r="B9" s="5">
        <v>858</v>
      </c>
      <c r="C9" s="8">
        <v>747</v>
      </c>
      <c r="D9" s="8">
        <v>783</v>
      </c>
      <c r="E9" s="8">
        <v>781</v>
      </c>
      <c r="F9" s="8">
        <v>797</v>
      </c>
      <c r="G9" s="8">
        <v>883</v>
      </c>
      <c r="H9" s="8">
        <v>758</v>
      </c>
      <c r="I9" s="8">
        <v>821</v>
      </c>
      <c r="J9" s="15">
        <v>754</v>
      </c>
      <c r="K9" s="3">
        <v>699</v>
      </c>
    </row>
    <row r="10" spans="1:18" x14ac:dyDescent="0.3">
      <c r="A10" s="3">
        <v>9</v>
      </c>
      <c r="B10" s="5">
        <v>817</v>
      </c>
      <c r="C10" s="8">
        <v>788</v>
      </c>
      <c r="D10" s="8">
        <v>854</v>
      </c>
      <c r="E10" s="8">
        <v>794</v>
      </c>
      <c r="F10" s="8">
        <v>787</v>
      </c>
      <c r="G10" s="8">
        <v>849</v>
      </c>
      <c r="H10" s="8">
        <v>819</v>
      </c>
      <c r="I10" s="8">
        <v>831</v>
      </c>
      <c r="J10" s="15">
        <v>731</v>
      </c>
      <c r="K10" s="3">
        <v>642</v>
      </c>
      <c r="M10" s="22" t="s">
        <v>20</v>
      </c>
      <c r="P10" s="22" t="s">
        <v>21</v>
      </c>
    </row>
    <row r="11" spans="1:18" x14ac:dyDescent="0.3">
      <c r="A11" s="3">
        <v>10</v>
      </c>
      <c r="B11" s="5">
        <v>725</v>
      </c>
      <c r="C11" s="8">
        <v>790</v>
      </c>
      <c r="D11" s="8">
        <v>755</v>
      </c>
      <c r="E11" s="8">
        <v>772</v>
      </c>
      <c r="F11" s="8">
        <v>723</v>
      </c>
      <c r="G11" s="8">
        <v>805</v>
      </c>
      <c r="H11" s="8">
        <v>813</v>
      </c>
      <c r="I11" s="8">
        <v>874</v>
      </c>
      <c r="J11" s="15">
        <v>797</v>
      </c>
      <c r="K11" s="3">
        <v>659</v>
      </c>
      <c r="M11" t="s">
        <v>18</v>
      </c>
      <c r="N11" s="21">
        <v>0.1</v>
      </c>
      <c r="P11" t="s">
        <v>18</v>
      </c>
      <c r="Q11">
        <v>0.1</v>
      </c>
    </row>
    <row r="12" spans="1:18" x14ac:dyDescent="0.3">
      <c r="A12" s="3">
        <v>11</v>
      </c>
      <c r="B12" s="5">
        <v>765</v>
      </c>
      <c r="C12" s="8">
        <v>793</v>
      </c>
      <c r="D12" s="8">
        <v>805</v>
      </c>
      <c r="E12" s="8">
        <v>839</v>
      </c>
      <c r="F12" s="8">
        <v>777</v>
      </c>
      <c r="G12" s="8">
        <v>846</v>
      </c>
      <c r="H12" s="8">
        <v>842</v>
      </c>
      <c r="I12" s="8">
        <v>781</v>
      </c>
      <c r="J12" s="15">
        <v>758</v>
      </c>
      <c r="K12" s="3">
        <v>706</v>
      </c>
      <c r="M12" t="s">
        <v>19</v>
      </c>
      <c r="N12" s="20">
        <f>N8*N11</f>
        <v>12000</v>
      </c>
      <c r="O12" t="s">
        <v>14</v>
      </c>
      <c r="P12" t="s">
        <v>17</v>
      </c>
      <c r="Q12">
        <f>N8*Q11</f>
        <v>12000</v>
      </c>
      <c r="R12" t="s">
        <v>14</v>
      </c>
    </row>
    <row r="13" spans="1:18" ht="15" thickBot="1" x14ac:dyDescent="0.35">
      <c r="A13" s="6">
        <v>12</v>
      </c>
      <c r="B13" s="7">
        <v>866</v>
      </c>
      <c r="C13" s="16">
        <v>792</v>
      </c>
      <c r="D13" s="16">
        <v>800</v>
      </c>
      <c r="E13" s="16">
        <v>833</v>
      </c>
      <c r="F13" s="16">
        <v>731</v>
      </c>
      <c r="G13" s="16">
        <v>752</v>
      </c>
      <c r="H13" s="16">
        <v>821</v>
      </c>
      <c r="I13" s="16">
        <v>738</v>
      </c>
      <c r="J13" s="17">
        <v>749</v>
      </c>
      <c r="K13" s="6">
        <v>618</v>
      </c>
    </row>
    <row r="14" spans="1:18" x14ac:dyDescent="0.3">
      <c r="A14" s="2">
        <v>13</v>
      </c>
      <c r="B14" s="4">
        <v>787</v>
      </c>
      <c r="C14" s="18">
        <v>760</v>
      </c>
      <c r="D14" s="18">
        <v>756</v>
      </c>
      <c r="E14" s="18">
        <v>738</v>
      </c>
      <c r="F14" s="18">
        <v>778</v>
      </c>
      <c r="G14" s="18">
        <v>858</v>
      </c>
      <c r="H14" s="18">
        <v>731</v>
      </c>
      <c r="I14" s="18">
        <v>778</v>
      </c>
      <c r="J14" s="19">
        <v>815</v>
      </c>
      <c r="K14" s="2">
        <v>670</v>
      </c>
      <c r="M14" t="s">
        <v>13</v>
      </c>
      <c r="N14" s="24">
        <v>60</v>
      </c>
      <c r="O14" t="s">
        <v>4</v>
      </c>
      <c r="P14" t="s">
        <v>15</v>
      </c>
      <c r="Q14" s="24">
        <v>73</v>
      </c>
      <c r="R14" t="s">
        <v>16</v>
      </c>
    </row>
    <row r="15" spans="1:18" x14ac:dyDescent="0.3">
      <c r="A15" s="3">
        <v>14</v>
      </c>
      <c r="B15" s="5">
        <v>824</v>
      </c>
      <c r="C15" s="8">
        <v>833</v>
      </c>
      <c r="D15" s="8">
        <v>731</v>
      </c>
      <c r="E15" s="8">
        <v>825</v>
      </c>
      <c r="F15" s="8">
        <v>831</v>
      </c>
      <c r="G15" s="8">
        <v>849</v>
      </c>
      <c r="H15" s="8">
        <v>827</v>
      </c>
      <c r="I15" s="8">
        <v>843</v>
      </c>
      <c r="J15" s="15">
        <v>853</v>
      </c>
      <c r="K15" s="3">
        <v>721</v>
      </c>
      <c r="N15">
        <f>N14/60</f>
        <v>1</v>
      </c>
      <c r="O15" t="s">
        <v>14</v>
      </c>
      <c r="Q15" s="23">
        <f>Q14/60</f>
        <v>1.2166666666666666</v>
      </c>
      <c r="R15" t="s">
        <v>14</v>
      </c>
    </row>
    <row r="16" spans="1:18" x14ac:dyDescent="0.3">
      <c r="A16" s="3">
        <v>15</v>
      </c>
      <c r="B16" s="5">
        <v>735</v>
      </c>
      <c r="C16" s="8">
        <v>789</v>
      </c>
      <c r="D16" s="8">
        <v>755</v>
      </c>
      <c r="E16" s="8">
        <v>797</v>
      </c>
      <c r="F16" s="8">
        <v>772</v>
      </c>
      <c r="G16" s="8">
        <v>817</v>
      </c>
      <c r="H16" s="8">
        <v>878</v>
      </c>
      <c r="I16" s="8">
        <v>837</v>
      </c>
      <c r="J16" s="15">
        <v>828</v>
      </c>
      <c r="K16" s="3">
        <v>623</v>
      </c>
    </row>
    <row r="17" spans="1:18" x14ac:dyDescent="0.3">
      <c r="A17" s="3">
        <v>16</v>
      </c>
      <c r="B17" s="5">
        <v>781</v>
      </c>
      <c r="C17" s="8">
        <v>743</v>
      </c>
      <c r="D17" s="8">
        <v>751</v>
      </c>
      <c r="E17" s="8">
        <v>734</v>
      </c>
      <c r="F17" s="8">
        <v>842</v>
      </c>
      <c r="G17" s="8">
        <v>810</v>
      </c>
      <c r="H17" s="8">
        <v>767</v>
      </c>
      <c r="I17" s="8">
        <v>780</v>
      </c>
      <c r="J17" s="15">
        <v>738</v>
      </c>
      <c r="K17" s="3">
        <v>651</v>
      </c>
      <c r="M17" t="s">
        <v>22</v>
      </c>
      <c r="N17" s="20">
        <f>N12/N15</f>
        <v>12000</v>
      </c>
      <c r="O17" t="s">
        <v>23</v>
      </c>
      <c r="P17" t="s">
        <v>24</v>
      </c>
      <c r="Q17" s="25">
        <f>Q12/Q15</f>
        <v>9863.0136986301386</v>
      </c>
      <c r="R17" t="s">
        <v>23</v>
      </c>
    </row>
    <row r="18" spans="1:18" x14ac:dyDescent="0.3">
      <c r="A18" s="3">
        <v>17</v>
      </c>
      <c r="B18" s="5">
        <v>860</v>
      </c>
      <c r="C18" s="8">
        <v>788</v>
      </c>
      <c r="D18" s="8">
        <v>801</v>
      </c>
      <c r="E18" s="8">
        <v>764</v>
      </c>
      <c r="F18" s="8">
        <v>777</v>
      </c>
      <c r="G18" s="8">
        <v>849</v>
      </c>
      <c r="H18" s="8">
        <v>846</v>
      </c>
      <c r="I18" s="8">
        <v>771</v>
      </c>
      <c r="J18" s="15">
        <v>840</v>
      </c>
      <c r="K18" s="3">
        <v>710</v>
      </c>
      <c r="M18" t="s">
        <v>25</v>
      </c>
      <c r="N18" s="20">
        <f>N17/12</f>
        <v>1000</v>
      </c>
      <c r="O18" t="s">
        <v>23</v>
      </c>
      <c r="P18" t="s">
        <v>25</v>
      </c>
      <c r="Q18" s="25">
        <f>Q17/12</f>
        <v>821.91780821917826</v>
      </c>
      <c r="R18" t="s">
        <v>23</v>
      </c>
    </row>
    <row r="19" spans="1:18" x14ac:dyDescent="0.3">
      <c r="A19" s="3">
        <v>18</v>
      </c>
      <c r="B19" s="5">
        <v>738</v>
      </c>
      <c r="C19" s="8">
        <v>836</v>
      </c>
      <c r="D19" s="8">
        <v>828</v>
      </c>
      <c r="E19" s="8">
        <v>835</v>
      </c>
      <c r="F19" s="8">
        <v>867</v>
      </c>
      <c r="G19" s="8">
        <v>756</v>
      </c>
      <c r="H19" s="8">
        <v>820</v>
      </c>
      <c r="I19" s="8">
        <v>735</v>
      </c>
      <c r="J19" s="15">
        <v>783</v>
      </c>
      <c r="K19" s="3">
        <v>659</v>
      </c>
    </row>
    <row r="20" spans="1:18" x14ac:dyDescent="0.3">
      <c r="A20" s="3">
        <v>19</v>
      </c>
      <c r="B20" s="5">
        <v>829</v>
      </c>
      <c r="C20" s="8">
        <v>783</v>
      </c>
      <c r="D20" s="8">
        <v>841</v>
      </c>
      <c r="E20" s="8">
        <v>784</v>
      </c>
      <c r="F20" s="8">
        <v>862</v>
      </c>
      <c r="G20" s="8">
        <v>850</v>
      </c>
      <c r="H20" s="8">
        <v>754</v>
      </c>
      <c r="I20" s="8">
        <v>854</v>
      </c>
      <c r="J20" s="15">
        <v>742</v>
      </c>
      <c r="K20" s="3">
        <v>717</v>
      </c>
      <c r="M20" t="s">
        <v>26</v>
      </c>
      <c r="N20" s="20">
        <f>N17*0.8</f>
        <v>9600</v>
      </c>
      <c r="O20" t="s">
        <v>23</v>
      </c>
      <c r="P20" t="s">
        <v>26</v>
      </c>
      <c r="Q20" s="25">
        <f>Q17*0.8</f>
        <v>7890.4109589041109</v>
      </c>
      <c r="R20" t="s">
        <v>23</v>
      </c>
    </row>
    <row r="21" spans="1:18" x14ac:dyDescent="0.3">
      <c r="A21" s="3">
        <v>20</v>
      </c>
      <c r="B21" s="5">
        <v>861</v>
      </c>
      <c r="C21" s="8">
        <v>772</v>
      </c>
      <c r="D21" s="8">
        <v>881</v>
      </c>
      <c r="E21" s="8">
        <v>763</v>
      </c>
      <c r="F21" s="8">
        <v>794</v>
      </c>
      <c r="G21" s="8">
        <v>864</v>
      </c>
      <c r="H21" s="8">
        <v>854</v>
      </c>
      <c r="I21" s="8">
        <v>776</v>
      </c>
      <c r="J21" s="15">
        <v>762</v>
      </c>
      <c r="K21" s="3">
        <v>711</v>
      </c>
    </row>
    <row r="22" spans="1:18" x14ac:dyDescent="0.3">
      <c r="A22" s="3">
        <v>21</v>
      </c>
      <c r="B22" s="5">
        <v>779</v>
      </c>
      <c r="C22" s="8">
        <v>879</v>
      </c>
      <c r="D22" s="8">
        <v>765</v>
      </c>
      <c r="E22" s="8">
        <v>768</v>
      </c>
      <c r="F22" s="8">
        <v>731</v>
      </c>
      <c r="G22" s="8">
        <v>763</v>
      </c>
      <c r="H22" s="8">
        <v>761</v>
      </c>
      <c r="I22" s="8">
        <v>807</v>
      </c>
      <c r="J22" s="15">
        <v>821</v>
      </c>
      <c r="K22" s="3">
        <v>672</v>
      </c>
    </row>
    <row r="23" spans="1:18" x14ac:dyDescent="0.3">
      <c r="A23" s="3">
        <v>22</v>
      </c>
      <c r="B23" s="5">
        <v>747</v>
      </c>
      <c r="C23" s="8">
        <v>743</v>
      </c>
      <c r="D23" s="8">
        <v>841</v>
      </c>
      <c r="E23" s="8">
        <v>758</v>
      </c>
      <c r="F23" s="8">
        <v>866</v>
      </c>
      <c r="G23" s="8">
        <v>833</v>
      </c>
      <c r="H23" s="8">
        <v>791</v>
      </c>
      <c r="I23" s="8">
        <v>823</v>
      </c>
      <c r="J23" s="15">
        <v>842</v>
      </c>
      <c r="K23" s="3">
        <v>611</v>
      </c>
    </row>
    <row r="24" spans="1:18" x14ac:dyDescent="0.3">
      <c r="A24" s="3">
        <v>23</v>
      </c>
      <c r="B24" s="5">
        <v>763</v>
      </c>
      <c r="C24" s="8">
        <v>764</v>
      </c>
      <c r="D24" s="8">
        <v>723</v>
      </c>
      <c r="E24" s="8">
        <v>854</v>
      </c>
      <c r="F24" s="8">
        <v>771</v>
      </c>
      <c r="G24" s="8">
        <v>739</v>
      </c>
      <c r="H24" s="8">
        <v>738</v>
      </c>
      <c r="I24" s="8">
        <v>744</v>
      </c>
      <c r="J24" s="15">
        <v>812</v>
      </c>
      <c r="K24" s="3">
        <v>694</v>
      </c>
    </row>
    <row r="25" spans="1:18" ht="15" thickBot="1" x14ac:dyDescent="0.35">
      <c r="A25" s="6">
        <v>24</v>
      </c>
      <c r="B25" s="7">
        <v>737</v>
      </c>
      <c r="C25" s="16">
        <v>848</v>
      </c>
      <c r="D25" s="16">
        <v>792</v>
      </c>
      <c r="E25" s="16">
        <v>852</v>
      </c>
      <c r="F25" s="16">
        <v>797</v>
      </c>
      <c r="G25" s="16">
        <v>836</v>
      </c>
      <c r="H25" s="16">
        <v>768</v>
      </c>
      <c r="I25" s="16">
        <v>778</v>
      </c>
      <c r="J25" s="17">
        <v>823</v>
      </c>
      <c r="K25" s="6">
        <v>717</v>
      </c>
    </row>
    <row r="26" spans="1:18" x14ac:dyDescent="0.3">
      <c r="A26" s="4" t="s">
        <v>27</v>
      </c>
      <c r="B26" s="18">
        <v>9760</v>
      </c>
      <c r="C26" s="18">
        <v>9665</v>
      </c>
      <c r="D26" s="18">
        <v>9761</v>
      </c>
      <c r="E26" s="18">
        <v>9670</v>
      </c>
      <c r="F26" s="18">
        <v>9422</v>
      </c>
      <c r="G26" s="18">
        <v>9693</v>
      </c>
      <c r="H26" s="18">
        <v>9680</v>
      </c>
      <c r="I26" s="18">
        <v>9489</v>
      </c>
      <c r="J26" s="18">
        <v>9298</v>
      </c>
      <c r="K26" s="19">
        <v>7923</v>
      </c>
    </row>
    <row r="27" spans="1:18" ht="15" thickBot="1" x14ac:dyDescent="0.35">
      <c r="A27" s="7" t="s">
        <v>28</v>
      </c>
      <c r="B27" s="16">
        <v>9441</v>
      </c>
      <c r="C27" s="16">
        <v>9538</v>
      </c>
      <c r="D27" s="16">
        <v>9465</v>
      </c>
      <c r="E27" s="16">
        <v>9472</v>
      </c>
      <c r="F27" s="16">
        <v>9688</v>
      </c>
      <c r="G27" s="16">
        <v>9824</v>
      </c>
      <c r="H27" s="16">
        <v>9535</v>
      </c>
      <c r="I27" s="16">
        <v>9526</v>
      </c>
      <c r="J27" s="16">
        <v>9659</v>
      </c>
      <c r="K27" s="17">
        <v>8156</v>
      </c>
    </row>
    <row r="29" spans="1:18" x14ac:dyDescent="0.3">
      <c r="A29" t="s">
        <v>32</v>
      </c>
      <c r="B29">
        <f>SUM(B2:B25)/24</f>
        <v>800.04166666666663</v>
      </c>
      <c r="C29">
        <f t="shared" ref="C29:K29" si="0">SUM(C2:C25)/24</f>
        <v>800.125</v>
      </c>
      <c r="D29">
        <f t="shared" si="0"/>
        <v>801.08333333333337</v>
      </c>
      <c r="E29">
        <f t="shared" si="0"/>
        <v>797.58333333333337</v>
      </c>
      <c r="F29">
        <f t="shared" si="0"/>
        <v>796.25</v>
      </c>
      <c r="G29">
        <f t="shared" si="0"/>
        <v>813.20833333333337</v>
      </c>
      <c r="H29">
        <f t="shared" si="0"/>
        <v>800.625</v>
      </c>
      <c r="I29">
        <f t="shared" si="0"/>
        <v>792.29166666666663</v>
      </c>
      <c r="J29">
        <f t="shared" si="0"/>
        <v>789.875</v>
      </c>
      <c r="K29">
        <f t="shared" si="0"/>
        <v>669.95833333333337</v>
      </c>
    </row>
    <row r="30" spans="1:18" x14ac:dyDescent="0.3">
      <c r="A30" t="s">
        <v>33</v>
      </c>
      <c r="B30">
        <f>SUM(B2:B25)/2</f>
        <v>9600.5</v>
      </c>
      <c r="C30">
        <f t="shared" ref="C30:K30" si="1">SUM(C2:C25)/2</f>
        <v>9601.5</v>
      </c>
      <c r="D30">
        <f t="shared" si="1"/>
        <v>9613</v>
      </c>
      <c r="E30">
        <f t="shared" si="1"/>
        <v>9571</v>
      </c>
      <c r="F30">
        <f t="shared" si="1"/>
        <v>9555</v>
      </c>
      <c r="G30">
        <f t="shared" si="1"/>
        <v>9758.5</v>
      </c>
      <c r="H30">
        <f t="shared" si="1"/>
        <v>9607.5</v>
      </c>
      <c r="I30">
        <f t="shared" si="1"/>
        <v>9507.5</v>
      </c>
      <c r="J30">
        <f t="shared" si="1"/>
        <v>9478.5</v>
      </c>
      <c r="K30">
        <f t="shared" si="1"/>
        <v>8039.5</v>
      </c>
    </row>
    <row r="31" spans="1:18" x14ac:dyDescent="0.3">
      <c r="A31" t="s">
        <v>34</v>
      </c>
      <c r="B31">
        <f>_xlfn.STDEV.S(B2:B25)</f>
        <v>48.187567552914174</v>
      </c>
      <c r="C31">
        <f t="shared" ref="C31:K31" si="2">_xlfn.STDEV.S(C2:C25)</f>
        <v>40.730623560807096</v>
      </c>
      <c r="D31">
        <f t="shared" si="2"/>
        <v>47.282607029818394</v>
      </c>
      <c r="E31">
        <f t="shared" si="2"/>
        <v>39.715199879256247</v>
      </c>
      <c r="F31">
        <f t="shared" si="2"/>
        <v>47.431644179442245</v>
      </c>
      <c r="G31">
        <f t="shared" si="2"/>
        <v>46.063263837491142</v>
      </c>
      <c r="H31">
        <f t="shared" si="2"/>
        <v>44.550716092424665</v>
      </c>
      <c r="I31">
        <f t="shared" si="2"/>
        <v>40.557505247291253</v>
      </c>
      <c r="J31">
        <f t="shared" si="2"/>
        <v>41.353526215242908</v>
      </c>
      <c r="K31">
        <f t="shared" si="2"/>
        <v>37.041080797766504</v>
      </c>
    </row>
    <row r="33" spans="1:14" x14ac:dyDescent="0.3">
      <c r="A33" s="22" t="s">
        <v>29</v>
      </c>
    </row>
    <row r="34" spans="1:14" x14ac:dyDescent="0.3">
      <c r="A34">
        <v>1</v>
      </c>
      <c r="B34" s="23">
        <f ca="1">RANDBETWEEN($N$38,$N$39)/1000</f>
        <v>1.028</v>
      </c>
      <c r="C34" s="23">
        <f t="shared" ref="C34:K49" ca="1" si="3">RANDBETWEEN($N$38,$N$39)/1000</f>
        <v>1.0669999999999999</v>
      </c>
      <c r="D34" s="23">
        <f t="shared" ca="1" si="3"/>
        <v>0.90300000000000002</v>
      </c>
      <c r="E34" s="23">
        <f t="shared" ca="1" si="3"/>
        <v>1.093</v>
      </c>
      <c r="F34" s="23">
        <f t="shared" ca="1" si="3"/>
        <v>0.98099999999999998</v>
      </c>
      <c r="G34" s="23">
        <f t="shared" ca="1" si="3"/>
        <v>0.99399999999999999</v>
      </c>
      <c r="H34" s="23">
        <f t="shared" ca="1" si="3"/>
        <v>1.0960000000000001</v>
      </c>
      <c r="I34" s="23">
        <f t="shared" ca="1" si="3"/>
        <v>1.036</v>
      </c>
      <c r="J34" s="23">
        <f t="shared" ca="1" si="3"/>
        <v>1.0409999999999999</v>
      </c>
      <c r="K34" s="23">
        <f t="shared" ca="1" si="3"/>
        <v>0.97099999999999997</v>
      </c>
      <c r="L34">
        <v>1</v>
      </c>
      <c r="M34" t="s">
        <v>30</v>
      </c>
    </row>
    <row r="35" spans="1:14" x14ac:dyDescent="0.3">
      <c r="A35">
        <v>2</v>
      </c>
      <c r="B35" s="23">
        <f t="shared" ref="B35:K57" ca="1" si="4">RANDBETWEEN($N$38,$N$39)/1000</f>
        <v>1.0660000000000001</v>
      </c>
      <c r="C35" s="23">
        <f t="shared" ca="1" si="3"/>
        <v>1.038</v>
      </c>
      <c r="D35" s="23">
        <f t="shared" ca="1" si="3"/>
        <v>0.96699999999999997</v>
      </c>
      <c r="E35" s="23">
        <f t="shared" ca="1" si="3"/>
        <v>1.0169999999999999</v>
      </c>
      <c r="F35" s="23">
        <f t="shared" ca="1" si="3"/>
        <v>1.0129999999999999</v>
      </c>
      <c r="G35" s="23">
        <f t="shared" ca="1" si="3"/>
        <v>1.038</v>
      </c>
      <c r="H35" s="23">
        <f t="shared" ca="1" si="3"/>
        <v>1.0029999999999999</v>
      </c>
      <c r="I35" s="23">
        <f t="shared" ca="1" si="3"/>
        <v>1.0980000000000001</v>
      </c>
      <c r="J35" s="23">
        <f t="shared" ca="1" si="3"/>
        <v>1.028</v>
      </c>
      <c r="K35" s="23">
        <f t="shared" ca="1" si="3"/>
        <v>1.087</v>
      </c>
      <c r="L35">
        <v>2</v>
      </c>
      <c r="M35" t="s">
        <v>31</v>
      </c>
    </row>
    <row r="36" spans="1:14" x14ac:dyDescent="0.3">
      <c r="A36">
        <v>3</v>
      </c>
      <c r="B36" s="23">
        <f t="shared" ca="1" si="4"/>
        <v>0.92300000000000004</v>
      </c>
      <c r="C36" s="23">
        <f t="shared" ca="1" si="3"/>
        <v>1.0649999999999999</v>
      </c>
      <c r="D36" s="23">
        <f t="shared" ca="1" si="3"/>
        <v>1.0109999999999999</v>
      </c>
      <c r="E36" s="23">
        <f t="shared" ca="1" si="3"/>
        <v>0.92100000000000004</v>
      </c>
      <c r="F36" s="23">
        <f t="shared" ca="1" si="3"/>
        <v>0.96199999999999997</v>
      </c>
      <c r="G36" s="23">
        <f t="shared" ca="1" si="3"/>
        <v>0.98899999999999999</v>
      </c>
      <c r="H36" s="23">
        <f t="shared" ca="1" si="3"/>
        <v>1.0589999999999999</v>
      </c>
      <c r="I36" s="23">
        <f t="shared" ca="1" si="3"/>
        <v>0.94099999999999995</v>
      </c>
      <c r="J36" s="23">
        <f t="shared" ca="1" si="3"/>
        <v>0.95599999999999996</v>
      </c>
      <c r="K36" s="23">
        <f t="shared" ca="1" si="3"/>
        <v>1.075</v>
      </c>
    </row>
    <row r="37" spans="1:14" x14ac:dyDescent="0.3">
      <c r="A37">
        <v>4</v>
      </c>
      <c r="B37" s="23">
        <f t="shared" ca="1" si="4"/>
        <v>0.91400000000000003</v>
      </c>
      <c r="C37" s="23">
        <f t="shared" ca="1" si="3"/>
        <v>0.95699999999999996</v>
      </c>
      <c r="D37" s="23">
        <f t="shared" ca="1" si="3"/>
        <v>1.0669999999999999</v>
      </c>
      <c r="E37" s="23">
        <f t="shared" ca="1" si="3"/>
        <v>1.095</v>
      </c>
      <c r="F37" s="23">
        <f t="shared" ca="1" si="3"/>
        <v>0.99299999999999999</v>
      </c>
      <c r="G37" s="23">
        <f t="shared" ca="1" si="3"/>
        <v>1.04</v>
      </c>
      <c r="H37" s="23">
        <f t="shared" ca="1" si="3"/>
        <v>1.0169999999999999</v>
      </c>
      <c r="I37" s="23">
        <f t="shared" ca="1" si="3"/>
        <v>1</v>
      </c>
      <c r="J37" s="23">
        <f t="shared" ca="1" si="3"/>
        <v>1.0640000000000001</v>
      </c>
      <c r="K37" s="23">
        <f t="shared" ca="1" si="3"/>
        <v>1.0349999999999999</v>
      </c>
    </row>
    <row r="38" spans="1:14" x14ac:dyDescent="0.3">
      <c r="A38">
        <v>5</v>
      </c>
      <c r="B38" s="23">
        <f t="shared" ca="1" si="4"/>
        <v>1.0780000000000001</v>
      </c>
      <c r="C38" s="23">
        <f t="shared" ca="1" si="3"/>
        <v>1.006</v>
      </c>
      <c r="D38" s="23">
        <f t="shared" ca="1" si="3"/>
        <v>1.069</v>
      </c>
      <c r="E38" s="23">
        <f t="shared" ca="1" si="3"/>
        <v>1.0449999999999999</v>
      </c>
      <c r="F38" s="23">
        <f t="shared" ca="1" si="3"/>
        <v>1.034</v>
      </c>
      <c r="G38" s="23">
        <f t="shared" ca="1" si="3"/>
        <v>1.087</v>
      </c>
      <c r="H38" s="23">
        <f t="shared" ca="1" si="3"/>
        <v>0.94</v>
      </c>
      <c r="I38" s="23">
        <f t="shared" ca="1" si="3"/>
        <v>1.087</v>
      </c>
      <c r="J38" s="23">
        <f t="shared" ca="1" si="3"/>
        <v>1.014</v>
      </c>
      <c r="K38" s="23">
        <f t="shared" ca="1" si="3"/>
        <v>1.032</v>
      </c>
      <c r="M38" t="s">
        <v>48</v>
      </c>
      <c r="N38" s="24">
        <v>900</v>
      </c>
    </row>
    <row r="39" spans="1:14" x14ac:dyDescent="0.3">
      <c r="A39">
        <v>6</v>
      </c>
      <c r="B39" s="23">
        <f t="shared" ca="1" si="4"/>
        <v>1.04</v>
      </c>
      <c r="C39" s="23">
        <f t="shared" ca="1" si="3"/>
        <v>1.073</v>
      </c>
      <c r="D39" s="23">
        <f t="shared" ca="1" si="3"/>
        <v>1.0680000000000001</v>
      </c>
      <c r="E39" s="23">
        <f t="shared" ca="1" si="3"/>
        <v>1.0680000000000001</v>
      </c>
      <c r="F39" s="23">
        <f t="shared" ca="1" si="3"/>
        <v>0.97499999999999998</v>
      </c>
      <c r="G39" s="23">
        <f t="shared" ca="1" si="3"/>
        <v>1.0580000000000001</v>
      </c>
      <c r="H39" s="23">
        <f t="shared" ca="1" si="3"/>
        <v>1.0109999999999999</v>
      </c>
      <c r="I39" s="23">
        <f t="shared" ca="1" si="3"/>
        <v>1.0900000000000001</v>
      </c>
      <c r="J39" s="23">
        <f t="shared" ca="1" si="3"/>
        <v>0.90700000000000003</v>
      </c>
      <c r="K39" s="23">
        <f t="shared" ca="1" si="3"/>
        <v>0.99199999999999999</v>
      </c>
      <c r="M39" t="s">
        <v>47</v>
      </c>
      <c r="N39" s="24">
        <v>1100</v>
      </c>
    </row>
    <row r="40" spans="1:14" x14ac:dyDescent="0.3">
      <c r="A40">
        <v>7</v>
      </c>
      <c r="B40" s="23">
        <f t="shared" ca="1" si="4"/>
        <v>1.0329999999999999</v>
      </c>
      <c r="C40" s="23">
        <f t="shared" ca="1" si="3"/>
        <v>0.95699999999999996</v>
      </c>
      <c r="D40" s="23">
        <f t="shared" ca="1" si="3"/>
        <v>1.0189999999999999</v>
      </c>
      <c r="E40" s="23">
        <f t="shared" ca="1" si="3"/>
        <v>1.02</v>
      </c>
      <c r="F40" s="23">
        <f t="shared" ca="1" si="3"/>
        <v>1.044</v>
      </c>
      <c r="G40" s="23">
        <f t="shared" ca="1" si="3"/>
        <v>0.97399999999999998</v>
      </c>
      <c r="H40" s="23">
        <f t="shared" ca="1" si="3"/>
        <v>1.093</v>
      </c>
      <c r="I40" s="23">
        <f t="shared" ca="1" si="3"/>
        <v>1.002</v>
      </c>
      <c r="J40" s="23">
        <f t="shared" ca="1" si="3"/>
        <v>1.08</v>
      </c>
      <c r="K40" s="23">
        <f t="shared" ca="1" si="3"/>
        <v>0.96599999999999997</v>
      </c>
    </row>
    <row r="41" spans="1:14" x14ac:dyDescent="0.3">
      <c r="A41">
        <v>8</v>
      </c>
      <c r="B41" s="23">
        <f t="shared" ca="1" si="4"/>
        <v>1.026</v>
      </c>
      <c r="C41" s="23">
        <f t="shared" ca="1" si="3"/>
        <v>0.95699999999999996</v>
      </c>
      <c r="D41" s="23">
        <f t="shared" ca="1" si="3"/>
        <v>0.93100000000000005</v>
      </c>
      <c r="E41" s="23">
        <f t="shared" ca="1" si="3"/>
        <v>1.073</v>
      </c>
      <c r="F41" s="23">
        <f t="shared" ca="1" si="3"/>
        <v>0.94199999999999995</v>
      </c>
      <c r="G41" s="23">
        <f t="shared" ca="1" si="3"/>
        <v>0.95599999999999996</v>
      </c>
      <c r="H41" s="23">
        <f t="shared" ca="1" si="3"/>
        <v>0.92300000000000004</v>
      </c>
      <c r="I41" s="23">
        <f t="shared" ca="1" si="3"/>
        <v>0.91800000000000004</v>
      </c>
      <c r="J41" s="23">
        <f t="shared" ca="1" si="3"/>
        <v>0.91800000000000004</v>
      </c>
      <c r="K41" s="23">
        <f t="shared" ca="1" si="3"/>
        <v>0.93799999999999994</v>
      </c>
    </row>
    <row r="42" spans="1:14" x14ac:dyDescent="0.3">
      <c r="A42">
        <v>9</v>
      </c>
      <c r="B42" s="23">
        <f t="shared" ca="1" si="4"/>
        <v>0.92700000000000005</v>
      </c>
      <c r="C42" s="23">
        <f t="shared" ca="1" si="3"/>
        <v>1.087</v>
      </c>
      <c r="D42" s="23">
        <f t="shared" ca="1" si="3"/>
        <v>1.0820000000000001</v>
      </c>
      <c r="E42" s="23">
        <f t="shared" ca="1" si="3"/>
        <v>0.95099999999999996</v>
      </c>
      <c r="F42" s="23">
        <f t="shared" ca="1" si="3"/>
        <v>0.95</v>
      </c>
      <c r="G42" s="23">
        <f t="shared" ca="1" si="3"/>
        <v>0.99399999999999999</v>
      </c>
      <c r="H42" s="23">
        <f t="shared" ca="1" si="3"/>
        <v>0.95399999999999996</v>
      </c>
      <c r="I42" s="23">
        <f t="shared" ca="1" si="3"/>
        <v>1.0089999999999999</v>
      </c>
      <c r="J42" s="23">
        <f t="shared" ca="1" si="3"/>
        <v>1.02</v>
      </c>
      <c r="K42" s="23">
        <f t="shared" ca="1" si="3"/>
        <v>0.95399999999999996</v>
      </c>
    </row>
    <row r="43" spans="1:14" x14ac:dyDescent="0.3">
      <c r="A43">
        <v>10</v>
      </c>
      <c r="B43" s="23">
        <f t="shared" ca="1" si="4"/>
        <v>0.91500000000000004</v>
      </c>
      <c r="C43" s="23">
        <f t="shared" ca="1" si="3"/>
        <v>0.91600000000000004</v>
      </c>
      <c r="D43" s="23">
        <f t="shared" ca="1" si="3"/>
        <v>1.0289999999999999</v>
      </c>
      <c r="E43" s="23">
        <f t="shared" ca="1" si="3"/>
        <v>0.97399999999999998</v>
      </c>
      <c r="F43" s="23">
        <f t="shared" ca="1" si="3"/>
        <v>0.94199999999999995</v>
      </c>
      <c r="G43" s="23">
        <f t="shared" ca="1" si="3"/>
        <v>1.012</v>
      </c>
      <c r="H43" s="23">
        <f t="shared" ca="1" si="3"/>
        <v>1.038</v>
      </c>
      <c r="I43" s="23">
        <f t="shared" ca="1" si="3"/>
        <v>1.0189999999999999</v>
      </c>
      <c r="J43" s="23">
        <f t="shared" ca="1" si="3"/>
        <v>0.92800000000000005</v>
      </c>
      <c r="K43" s="23">
        <f t="shared" ca="1" si="3"/>
        <v>0.92</v>
      </c>
    </row>
    <row r="44" spans="1:14" x14ac:dyDescent="0.3">
      <c r="A44">
        <v>11</v>
      </c>
      <c r="B44" s="23">
        <f t="shared" ca="1" si="4"/>
        <v>1.056</v>
      </c>
      <c r="C44" s="23">
        <f t="shared" ca="1" si="3"/>
        <v>1.0629999999999999</v>
      </c>
      <c r="D44" s="23">
        <f t="shared" ca="1" si="3"/>
        <v>1.048</v>
      </c>
      <c r="E44" s="23">
        <f t="shared" ca="1" si="3"/>
        <v>1.093</v>
      </c>
      <c r="F44" s="23">
        <f t="shared" ca="1" si="3"/>
        <v>1.095</v>
      </c>
      <c r="G44" s="23">
        <f t="shared" ca="1" si="3"/>
        <v>1.008</v>
      </c>
      <c r="H44" s="23">
        <f t="shared" ca="1" si="3"/>
        <v>0.93799999999999994</v>
      </c>
      <c r="I44" s="23">
        <f t="shared" ca="1" si="3"/>
        <v>1.036</v>
      </c>
      <c r="J44" s="23">
        <f t="shared" ca="1" si="3"/>
        <v>0.96899999999999997</v>
      </c>
      <c r="K44" s="23">
        <f t="shared" ca="1" si="3"/>
        <v>1.042</v>
      </c>
    </row>
    <row r="45" spans="1:14" x14ac:dyDescent="0.3">
      <c r="A45">
        <v>12</v>
      </c>
      <c r="B45" s="23">
        <f t="shared" ca="1" si="4"/>
        <v>0.91400000000000003</v>
      </c>
      <c r="C45" s="23">
        <f t="shared" ca="1" si="3"/>
        <v>1.081</v>
      </c>
      <c r="D45" s="23">
        <f t="shared" ca="1" si="3"/>
        <v>1.01</v>
      </c>
      <c r="E45" s="23">
        <f t="shared" ca="1" si="3"/>
        <v>1.0349999999999999</v>
      </c>
      <c r="F45" s="23">
        <f t="shared" ca="1" si="3"/>
        <v>1.0029999999999999</v>
      </c>
      <c r="G45" s="23">
        <f t="shared" ca="1" si="3"/>
        <v>1.0209999999999999</v>
      </c>
      <c r="H45" s="23">
        <f t="shared" ca="1" si="3"/>
        <v>0.95899999999999996</v>
      </c>
      <c r="I45" s="23">
        <f t="shared" ca="1" si="3"/>
        <v>1.0629999999999999</v>
      </c>
      <c r="J45" s="23">
        <f t="shared" ca="1" si="3"/>
        <v>0.99399999999999999</v>
      </c>
      <c r="K45" s="23">
        <f t="shared" ca="1" si="3"/>
        <v>1.02</v>
      </c>
    </row>
    <row r="46" spans="1:14" x14ac:dyDescent="0.3">
      <c r="A46">
        <v>1</v>
      </c>
      <c r="B46" s="23">
        <f t="shared" ca="1" si="4"/>
        <v>1.097</v>
      </c>
      <c r="C46" s="23">
        <f t="shared" ca="1" si="3"/>
        <v>0.93500000000000005</v>
      </c>
      <c r="D46" s="23">
        <f t="shared" ca="1" si="3"/>
        <v>1.0780000000000001</v>
      </c>
      <c r="E46" s="23">
        <f t="shared" ca="1" si="3"/>
        <v>0.96899999999999997</v>
      </c>
      <c r="F46" s="23">
        <f t="shared" ca="1" si="3"/>
        <v>1.0109999999999999</v>
      </c>
      <c r="G46" s="23">
        <f t="shared" ca="1" si="3"/>
        <v>0.91100000000000003</v>
      </c>
      <c r="H46" s="23">
        <f t="shared" ca="1" si="3"/>
        <v>0.97899999999999998</v>
      </c>
      <c r="I46" s="23">
        <f t="shared" ca="1" si="3"/>
        <v>1.097</v>
      </c>
      <c r="J46" s="23">
        <f t="shared" ca="1" si="3"/>
        <v>0.93300000000000005</v>
      </c>
      <c r="K46" s="23">
        <f t="shared" ca="1" si="3"/>
        <v>0.95199999999999996</v>
      </c>
    </row>
    <row r="47" spans="1:14" x14ac:dyDescent="0.3">
      <c r="A47">
        <v>2</v>
      </c>
      <c r="B47" s="23">
        <f t="shared" ca="1" si="4"/>
        <v>0.93300000000000005</v>
      </c>
      <c r="C47" s="23">
        <f t="shared" ca="1" si="3"/>
        <v>1.0349999999999999</v>
      </c>
      <c r="D47" s="23">
        <f t="shared" ca="1" si="3"/>
        <v>0.93</v>
      </c>
      <c r="E47" s="23">
        <f t="shared" ca="1" si="3"/>
        <v>0.92200000000000004</v>
      </c>
      <c r="F47" s="23">
        <f t="shared" ca="1" si="3"/>
        <v>0.97899999999999998</v>
      </c>
      <c r="G47" s="23">
        <f t="shared" ca="1" si="3"/>
        <v>0.92500000000000004</v>
      </c>
      <c r="H47" s="23">
        <f t="shared" ca="1" si="3"/>
        <v>0.92</v>
      </c>
      <c r="I47" s="23">
        <f t="shared" ca="1" si="3"/>
        <v>1.093</v>
      </c>
      <c r="J47" s="23">
        <f t="shared" ca="1" si="3"/>
        <v>1.097</v>
      </c>
      <c r="K47" s="23">
        <f t="shared" ca="1" si="3"/>
        <v>0.93300000000000005</v>
      </c>
    </row>
    <row r="48" spans="1:14" x14ac:dyDescent="0.3">
      <c r="A48">
        <v>3</v>
      </c>
      <c r="B48" s="23">
        <f t="shared" ca="1" si="4"/>
        <v>0.92100000000000004</v>
      </c>
      <c r="C48" s="23">
        <f t="shared" ca="1" si="3"/>
        <v>0.98299999999999998</v>
      </c>
      <c r="D48" s="23">
        <f t="shared" ca="1" si="3"/>
        <v>0.93100000000000005</v>
      </c>
      <c r="E48" s="23">
        <f t="shared" ca="1" si="3"/>
        <v>1.0409999999999999</v>
      </c>
      <c r="F48" s="23">
        <f t="shared" ca="1" si="3"/>
        <v>0.96299999999999997</v>
      </c>
      <c r="G48" s="23">
        <f t="shared" ca="1" si="3"/>
        <v>0.95599999999999996</v>
      </c>
      <c r="H48" s="23">
        <f t="shared" ca="1" si="3"/>
        <v>0.94899999999999995</v>
      </c>
      <c r="I48" s="23">
        <f t="shared" ca="1" si="3"/>
        <v>0.99399999999999999</v>
      </c>
      <c r="J48" s="23">
        <f t="shared" ca="1" si="3"/>
        <v>1.0900000000000001</v>
      </c>
      <c r="K48" s="23">
        <f t="shared" ca="1" si="3"/>
        <v>0.90700000000000003</v>
      </c>
    </row>
    <row r="49" spans="1:11" x14ac:dyDescent="0.3">
      <c r="A49">
        <v>4</v>
      </c>
      <c r="B49" s="23">
        <f t="shared" ca="1" si="4"/>
        <v>1.0720000000000001</v>
      </c>
      <c r="C49" s="23">
        <f t="shared" ca="1" si="3"/>
        <v>0.90900000000000003</v>
      </c>
      <c r="D49" s="23">
        <f t="shared" ca="1" si="3"/>
        <v>1.036</v>
      </c>
      <c r="E49" s="23">
        <f t="shared" ca="1" si="3"/>
        <v>0.90800000000000003</v>
      </c>
      <c r="F49" s="23">
        <f t="shared" ca="1" si="3"/>
        <v>1.002</v>
      </c>
      <c r="G49" s="23">
        <f t="shared" ca="1" si="3"/>
        <v>0.90500000000000003</v>
      </c>
      <c r="H49" s="23">
        <f t="shared" ca="1" si="3"/>
        <v>1.0840000000000001</v>
      </c>
      <c r="I49" s="23">
        <f t="shared" ca="1" si="3"/>
        <v>1.0900000000000001</v>
      </c>
      <c r="J49" s="23">
        <f t="shared" ca="1" si="3"/>
        <v>1.093</v>
      </c>
      <c r="K49" s="23">
        <f t="shared" ca="1" si="3"/>
        <v>1.085</v>
      </c>
    </row>
    <row r="50" spans="1:11" x14ac:dyDescent="0.3">
      <c r="A50">
        <v>5</v>
      </c>
      <c r="B50" s="23">
        <f t="shared" ca="1" si="4"/>
        <v>0.97099999999999997</v>
      </c>
      <c r="C50" s="23">
        <f t="shared" ca="1" si="4"/>
        <v>1.0640000000000001</v>
      </c>
      <c r="D50" s="23">
        <f t="shared" ca="1" si="4"/>
        <v>0.95099999999999996</v>
      </c>
      <c r="E50" s="23">
        <f t="shared" ca="1" si="4"/>
        <v>0.91800000000000004</v>
      </c>
      <c r="F50" s="23">
        <f t="shared" ca="1" si="4"/>
        <v>0.97599999999999998</v>
      </c>
      <c r="G50" s="23">
        <f t="shared" ca="1" si="4"/>
        <v>0.90500000000000003</v>
      </c>
      <c r="H50" s="23">
        <f t="shared" ca="1" si="4"/>
        <v>0.90800000000000003</v>
      </c>
      <c r="I50" s="23">
        <f t="shared" ca="1" si="4"/>
        <v>1.018</v>
      </c>
      <c r="J50" s="23">
        <f t="shared" ca="1" si="4"/>
        <v>1.038</v>
      </c>
      <c r="K50" s="23">
        <f t="shared" ca="1" si="4"/>
        <v>0.97199999999999998</v>
      </c>
    </row>
    <row r="51" spans="1:11" x14ac:dyDescent="0.3">
      <c r="A51">
        <v>6</v>
      </c>
      <c r="B51" s="23">
        <f t="shared" ca="1" si="4"/>
        <v>0.92900000000000005</v>
      </c>
      <c r="C51" s="23">
        <f t="shared" ca="1" si="4"/>
        <v>1.083</v>
      </c>
      <c r="D51" s="23">
        <f t="shared" ca="1" si="4"/>
        <v>0.96699999999999997</v>
      </c>
      <c r="E51" s="23">
        <f t="shared" ca="1" si="4"/>
        <v>0.91900000000000004</v>
      </c>
      <c r="F51" s="23">
        <f t="shared" ca="1" si="4"/>
        <v>1.0209999999999999</v>
      </c>
      <c r="G51" s="23">
        <f t="shared" ca="1" si="4"/>
        <v>1.0009999999999999</v>
      </c>
      <c r="H51" s="23">
        <f t="shared" ca="1" si="4"/>
        <v>1.0509999999999999</v>
      </c>
      <c r="I51" s="23">
        <f t="shared" ca="1" si="4"/>
        <v>1.0880000000000001</v>
      </c>
      <c r="J51" s="23">
        <f t="shared" ca="1" si="4"/>
        <v>1.04</v>
      </c>
      <c r="K51" s="23">
        <f t="shared" ca="1" si="4"/>
        <v>0.99</v>
      </c>
    </row>
    <row r="52" spans="1:11" x14ac:dyDescent="0.3">
      <c r="A52">
        <v>7</v>
      </c>
      <c r="B52" s="23">
        <f t="shared" ca="1" si="4"/>
        <v>1.0329999999999999</v>
      </c>
      <c r="C52" s="23">
        <f t="shared" ca="1" si="4"/>
        <v>0.9</v>
      </c>
      <c r="D52" s="23">
        <f t="shared" ca="1" si="4"/>
        <v>0.97199999999999998</v>
      </c>
      <c r="E52" s="23">
        <f t="shared" ca="1" si="4"/>
        <v>0.999</v>
      </c>
      <c r="F52" s="23">
        <f t="shared" ca="1" si="4"/>
        <v>1.0169999999999999</v>
      </c>
      <c r="G52" s="23">
        <f t="shared" ca="1" si="4"/>
        <v>1.004</v>
      </c>
      <c r="H52" s="23">
        <f t="shared" ca="1" si="4"/>
        <v>1.0429999999999999</v>
      </c>
      <c r="I52" s="23">
        <f t="shared" ca="1" si="4"/>
        <v>1.02</v>
      </c>
      <c r="J52" s="23">
        <f t="shared" ca="1" si="4"/>
        <v>0.995</v>
      </c>
      <c r="K52" s="23">
        <f t="shared" ca="1" si="4"/>
        <v>0.90200000000000002</v>
      </c>
    </row>
    <row r="53" spans="1:11" x14ac:dyDescent="0.3">
      <c r="A53">
        <v>8</v>
      </c>
      <c r="B53" s="23">
        <f t="shared" ca="1" si="4"/>
        <v>1.0840000000000001</v>
      </c>
      <c r="C53" s="23">
        <f t="shared" ca="1" si="4"/>
        <v>0.91800000000000004</v>
      </c>
      <c r="D53" s="23">
        <f t="shared" ca="1" si="4"/>
        <v>1.056</v>
      </c>
      <c r="E53" s="23">
        <f t="shared" ca="1" si="4"/>
        <v>0.93100000000000005</v>
      </c>
      <c r="F53" s="23">
        <f t="shared" ca="1" si="4"/>
        <v>0.94099999999999995</v>
      </c>
      <c r="G53" s="23">
        <f t="shared" ca="1" si="4"/>
        <v>1.0009999999999999</v>
      </c>
      <c r="H53" s="23">
        <f t="shared" ca="1" si="4"/>
        <v>1.014</v>
      </c>
      <c r="I53" s="23">
        <f t="shared" ca="1" si="4"/>
        <v>1.0649999999999999</v>
      </c>
      <c r="J53" s="23">
        <f t="shared" ca="1" si="4"/>
        <v>0.93300000000000005</v>
      </c>
      <c r="K53" s="23">
        <f t="shared" ca="1" si="4"/>
        <v>0.90700000000000003</v>
      </c>
    </row>
    <row r="54" spans="1:11" x14ac:dyDescent="0.3">
      <c r="A54">
        <v>9</v>
      </c>
      <c r="B54" s="23">
        <f t="shared" ca="1" si="4"/>
        <v>1.0249999999999999</v>
      </c>
      <c r="C54" s="23">
        <f t="shared" ca="1" si="4"/>
        <v>0.93200000000000005</v>
      </c>
      <c r="D54" s="23">
        <f t="shared" ca="1" si="4"/>
        <v>0.99399999999999999</v>
      </c>
      <c r="E54" s="23">
        <f t="shared" ca="1" si="4"/>
        <v>0.93400000000000005</v>
      </c>
      <c r="F54" s="23">
        <f t="shared" ca="1" si="4"/>
        <v>0.96799999999999997</v>
      </c>
      <c r="G54" s="23">
        <f t="shared" ca="1" si="4"/>
        <v>1.0509999999999999</v>
      </c>
      <c r="H54" s="23">
        <f t="shared" ca="1" si="4"/>
        <v>1.0840000000000001</v>
      </c>
      <c r="I54" s="23">
        <f t="shared" ca="1" si="4"/>
        <v>1.0229999999999999</v>
      </c>
      <c r="J54" s="23">
        <f t="shared" ca="1" si="4"/>
        <v>1.0069999999999999</v>
      </c>
      <c r="K54" s="23">
        <f t="shared" ca="1" si="4"/>
        <v>0.96699999999999997</v>
      </c>
    </row>
    <row r="55" spans="1:11" x14ac:dyDescent="0.3">
      <c r="A55">
        <v>10</v>
      </c>
      <c r="B55" s="23">
        <f t="shared" ca="1" si="4"/>
        <v>1.0189999999999999</v>
      </c>
      <c r="C55" s="23">
        <f t="shared" ca="1" si="4"/>
        <v>1.05</v>
      </c>
      <c r="D55" s="23">
        <f t="shared" ca="1" si="4"/>
        <v>0.91200000000000003</v>
      </c>
      <c r="E55" s="23">
        <f t="shared" ca="1" si="4"/>
        <v>1.0580000000000001</v>
      </c>
      <c r="F55" s="23">
        <f t="shared" ca="1" si="4"/>
        <v>0.995</v>
      </c>
      <c r="G55" s="23">
        <f t="shared" ca="1" si="4"/>
        <v>1.0529999999999999</v>
      </c>
      <c r="H55" s="23">
        <f t="shared" ca="1" si="4"/>
        <v>1.0580000000000001</v>
      </c>
      <c r="I55" s="23">
        <f t="shared" ca="1" si="4"/>
        <v>1.073</v>
      </c>
      <c r="J55" s="23">
        <f t="shared" ca="1" si="4"/>
        <v>0.93899999999999995</v>
      </c>
      <c r="K55" s="23">
        <f t="shared" ca="1" si="4"/>
        <v>0.96399999999999997</v>
      </c>
    </row>
    <row r="56" spans="1:11" x14ac:dyDescent="0.3">
      <c r="A56">
        <v>11</v>
      </c>
      <c r="B56" s="23">
        <f t="shared" ca="1" si="4"/>
        <v>1.012</v>
      </c>
      <c r="C56" s="23">
        <f t="shared" ca="1" si="4"/>
        <v>0.99</v>
      </c>
      <c r="D56" s="23">
        <f t="shared" ca="1" si="4"/>
        <v>1.08</v>
      </c>
      <c r="E56" s="23">
        <f t="shared" ca="1" si="4"/>
        <v>0.95799999999999996</v>
      </c>
      <c r="F56" s="23">
        <f t="shared" ca="1" si="4"/>
        <v>1.05</v>
      </c>
      <c r="G56" s="23">
        <f t="shared" ca="1" si="4"/>
        <v>1.087</v>
      </c>
      <c r="H56" s="23">
        <f t="shared" ca="1" si="4"/>
        <v>1.0249999999999999</v>
      </c>
      <c r="I56" s="23">
        <f t="shared" ca="1" si="4"/>
        <v>1.0429999999999999</v>
      </c>
      <c r="J56" s="23">
        <f t="shared" ca="1" si="4"/>
        <v>1.0509999999999999</v>
      </c>
      <c r="K56" s="23">
        <f t="shared" ca="1" si="4"/>
        <v>0.91800000000000004</v>
      </c>
    </row>
    <row r="57" spans="1:11" x14ac:dyDescent="0.3">
      <c r="A57">
        <v>12</v>
      </c>
      <c r="B57" s="23">
        <f t="shared" ca="1" si="4"/>
        <v>1.048</v>
      </c>
      <c r="C57" s="23">
        <f t="shared" ca="1" si="4"/>
        <v>1.018</v>
      </c>
      <c r="D57" s="23">
        <f t="shared" ca="1" si="4"/>
        <v>1.01</v>
      </c>
      <c r="E57" s="23">
        <f t="shared" ca="1" si="4"/>
        <v>0.998</v>
      </c>
      <c r="F57" s="23">
        <f t="shared" ca="1" si="4"/>
        <v>0.96899999999999997</v>
      </c>
      <c r="G57" s="23">
        <f t="shared" ca="1" si="4"/>
        <v>1.0169999999999999</v>
      </c>
      <c r="H57" s="23">
        <f t="shared" ca="1" si="4"/>
        <v>0.96199999999999997</v>
      </c>
      <c r="I57" s="23">
        <f t="shared" ca="1" si="4"/>
        <v>1.08</v>
      </c>
      <c r="J57" s="23">
        <f t="shared" ca="1" si="4"/>
        <v>1.0840000000000001</v>
      </c>
      <c r="K57" s="23">
        <f t="shared" ca="1" si="4"/>
        <v>1.089</v>
      </c>
    </row>
    <row r="58" spans="1:11" x14ac:dyDescent="0.3">
      <c r="B58" s="23">
        <f ca="1">SUM(B34:B57)</f>
        <v>24.063999999999993</v>
      </c>
      <c r="C58" s="23">
        <f t="shared" ref="C58:K58" ca="1" si="5">SUM(C34:C57)</f>
        <v>24.083999999999996</v>
      </c>
      <c r="D58" s="23">
        <f t="shared" ca="1" si="5"/>
        <v>24.121000000000006</v>
      </c>
      <c r="E58" s="23">
        <f t="shared" ca="1" si="5"/>
        <v>23.94</v>
      </c>
      <c r="F58" s="23">
        <f t="shared" ca="1" si="5"/>
        <v>23.826000000000001</v>
      </c>
      <c r="G58" s="23">
        <f t="shared" ca="1" si="5"/>
        <v>23.987000000000002</v>
      </c>
      <c r="H58" s="23">
        <f t="shared" ca="1" si="5"/>
        <v>24.107999999999993</v>
      </c>
      <c r="I58" s="23">
        <f t="shared" ca="1" si="5"/>
        <v>24.983000000000004</v>
      </c>
      <c r="J58" s="23">
        <f t="shared" ca="1" si="5"/>
        <v>24.218999999999998</v>
      </c>
      <c r="K58" s="23">
        <f t="shared" ca="1" si="5"/>
        <v>23.617999999999995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0A041-219D-46FB-BE51-DAD5B6DC083F}">
  <dimension ref="A1:M31"/>
  <sheetViews>
    <sheetView topLeftCell="A22" workbookViewId="0">
      <selection activeCell="H10" sqref="H10"/>
    </sheetView>
  </sheetViews>
  <sheetFormatPr baseColWidth="10" defaultRowHeight="14.4" x14ac:dyDescent="0.3"/>
  <sheetData>
    <row r="1" spans="1:13" ht="15" thickBot="1" x14ac:dyDescent="0.35">
      <c r="A1" s="2" t="s">
        <v>5</v>
      </c>
      <c r="B1" s="12" t="s">
        <v>50</v>
      </c>
      <c r="C1" s="13" t="s">
        <v>52</v>
      </c>
      <c r="D1" s="13" t="s">
        <v>53</v>
      </c>
      <c r="E1" s="13" t="s">
        <v>54</v>
      </c>
      <c r="F1" s="13" t="s">
        <v>55</v>
      </c>
      <c r="G1" s="13" t="s">
        <v>56</v>
      </c>
      <c r="H1" s="13" t="s">
        <v>57</v>
      </c>
      <c r="I1" s="13" t="s">
        <v>58</v>
      </c>
      <c r="J1" s="14" t="s">
        <v>59</v>
      </c>
      <c r="K1" s="1" t="s">
        <v>51</v>
      </c>
    </row>
    <row r="2" spans="1:13" x14ac:dyDescent="0.3">
      <c r="A2" s="2">
        <v>1</v>
      </c>
      <c r="B2" s="18">
        <v>960</v>
      </c>
      <c r="C2" s="18">
        <v>960</v>
      </c>
      <c r="D2" s="18">
        <v>960</v>
      </c>
      <c r="E2" s="18">
        <v>960</v>
      </c>
      <c r="F2" s="18">
        <v>960</v>
      </c>
      <c r="G2" s="18">
        <v>960</v>
      </c>
      <c r="H2" s="18">
        <v>960</v>
      </c>
      <c r="I2" s="18">
        <v>960</v>
      </c>
      <c r="J2" s="18">
        <v>960</v>
      </c>
      <c r="K2" s="26">
        <v>394</v>
      </c>
      <c r="L2">
        <v>0.05</v>
      </c>
      <c r="M2" t="s">
        <v>35</v>
      </c>
    </row>
    <row r="3" spans="1:13" x14ac:dyDescent="0.3">
      <c r="A3" s="3">
        <v>2</v>
      </c>
      <c r="B3" s="8">
        <v>960</v>
      </c>
      <c r="C3" s="8">
        <v>960</v>
      </c>
      <c r="D3" s="8">
        <v>960</v>
      </c>
      <c r="E3" s="8">
        <v>960</v>
      </c>
      <c r="F3" s="8">
        <v>960</v>
      </c>
      <c r="G3" s="8">
        <v>960</v>
      </c>
      <c r="H3" s="8">
        <v>960</v>
      </c>
      <c r="I3" s="8">
        <v>960</v>
      </c>
      <c r="J3" s="8">
        <v>960</v>
      </c>
      <c r="K3" s="27">
        <v>394</v>
      </c>
      <c r="L3">
        <v>0.05</v>
      </c>
      <c r="M3" t="s">
        <v>36</v>
      </c>
    </row>
    <row r="4" spans="1:13" x14ac:dyDescent="0.3">
      <c r="A4" s="3">
        <v>3</v>
      </c>
      <c r="B4" s="8">
        <v>2880</v>
      </c>
      <c r="C4" s="8">
        <v>2880</v>
      </c>
      <c r="D4" s="8">
        <v>2880</v>
      </c>
      <c r="E4" s="8">
        <v>2880</v>
      </c>
      <c r="F4" s="8">
        <v>2880</v>
      </c>
      <c r="G4" s="8">
        <v>2880</v>
      </c>
      <c r="H4" s="8">
        <v>2880</v>
      </c>
      <c r="I4" s="8">
        <v>2880</v>
      </c>
      <c r="J4" s="8">
        <v>2880</v>
      </c>
      <c r="K4" s="27">
        <v>1183</v>
      </c>
      <c r="L4">
        <v>0.15</v>
      </c>
      <c r="M4" t="s">
        <v>37</v>
      </c>
    </row>
    <row r="5" spans="1:13" x14ac:dyDescent="0.3">
      <c r="A5" s="3">
        <v>4</v>
      </c>
      <c r="B5" s="8">
        <v>2880</v>
      </c>
      <c r="C5" s="8">
        <v>2880</v>
      </c>
      <c r="D5" s="8">
        <v>2880</v>
      </c>
      <c r="E5" s="8">
        <v>2880</v>
      </c>
      <c r="F5" s="8">
        <v>2880</v>
      </c>
      <c r="G5" s="8">
        <v>2880</v>
      </c>
      <c r="H5" s="8">
        <v>2880</v>
      </c>
      <c r="I5" s="8">
        <v>2880</v>
      </c>
      <c r="J5" s="8">
        <v>2880</v>
      </c>
      <c r="K5" s="27">
        <v>1183</v>
      </c>
      <c r="L5">
        <v>0.15</v>
      </c>
      <c r="M5" t="s">
        <v>38</v>
      </c>
    </row>
    <row r="6" spans="1:13" x14ac:dyDescent="0.3">
      <c r="A6" s="3">
        <v>5</v>
      </c>
      <c r="B6" s="8">
        <v>960</v>
      </c>
      <c r="C6" s="8">
        <v>960</v>
      </c>
      <c r="D6" s="8">
        <v>960</v>
      </c>
      <c r="E6" s="8">
        <v>960</v>
      </c>
      <c r="F6" s="8">
        <v>960</v>
      </c>
      <c r="G6" s="8">
        <v>960</v>
      </c>
      <c r="H6" s="8">
        <v>960</v>
      </c>
      <c r="I6" s="8">
        <v>960</v>
      </c>
      <c r="J6" s="8">
        <v>960</v>
      </c>
      <c r="K6" s="27">
        <v>394</v>
      </c>
      <c r="L6">
        <v>0.05</v>
      </c>
      <c r="M6" t="s">
        <v>39</v>
      </c>
    </row>
    <row r="7" spans="1:13" x14ac:dyDescent="0.3">
      <c r="A7" s="3">
        <v>6</v>
      </c>
      <c r="B7" s="8">
        <v>960</v>
      </c>
      <c r="C7" s="8">
        <v>960</v>
      </c>
      <c r="D7" s="8">
        <v>960</v>
      </c>
      <c r="E7" s="8">
        <v>960</v>
      </c>
      <c r="F7" s="8">
        <v>960</v>
      </c>
      <c r="G7" s="8">
        <v>960</v>
      </c>
      <c r="H7" s="8">
        <v>960</v>
      </c>
      <c r="I7" s="8">
        <v>960</v>
      </c>
      <c r="J7" s="8">
        <v>960</v>
      </c>
      <c r="K7" s="27">
        <v>394</v>
      </c>
      <c r="L7">
        <v>0.05</v>
      </c>
      <c r="M7" t="s">
        <v>40</v>
      </c>
    </row>
    <row r="8" spans="1:13" x14ac:dyDescent="0.3">
      <c r="A8" s="3">
        <v>7</v>
      </c>
      <c r="B8" s="8">
        <v>960</v>
      </c>
      <c r="C8" s="8">
        <v>960</v>
      </c>
      <c r="D8" s="8">
        <v>960</v>
      </c>
      <c r="E8" s="8">
        <v>960</v>
      </c>
      <c r="F8" s="8">
        <v>960</v>
      </c>
      <c r="G8" s="8">
        <v>960</v>
      </c>
      <c r="H8" s="8">
        <v>960</v>
      </c>
      <c r="I8" s="8">
        <v>960</v>
      </c>
      <c r="J8" s="8">
        <v>960</v>
      </c>
      <c r="K8" s="27">
        <v>394</v>
      </c>
      <c r="L8">
        <v>0.05</v>
      </c>
      <c r="M8" t="s">
        <v>41</v>
      </c>
    </row>
    <row r="9" spans="1:13" x14ac:dyDescent="0.3">
      <c r="A9" s="3">
        <v>8</v>
      </c>
      <c r="B9" s="8">
        <v>2880</v>
      </c>
      <c r="C9" s="8">
        <v>2880</v>
      </c>
      <c r="D9" s="8">
        <v>2880</v>
      </c>
      <c r="E9" s="8">
        <v>2880</v>
      </c>
      <c r="F9" s="8">
        <v>2880</v>
      </c>
      <c r="G9" s="8">
        <v>2880</v>
      </c>
      <c r="H9" s="8">
        <v>2880</v>
      </c>
      <c r="I9" s="8">
        <v>2880</v>
      </c>
      <c r="J9" s="8">
        <v>2880</v>
      </c>
      <c r="K9" s="27">
        <v>1183</v>
      </c>
      <c r="L9">
        <v>0.15</v>
      </c>
      <c r="M9" t="s">
        <v>42</v>
      </c>
    </row>
    <row r="10" spans="1:13" x14ac:dyDescent="0.3">
      <c r="A10" s="3">
        <v>9</v>
      </c>
      <c r="B10" s="8">
        <v>2880</v>
      </c>
      <c r="C10" s="8">
        <v>2880</v>
      </c>
      <c r="D10" s="8">
        <v>2880</v>
      </c>
      <c r="E10" s="8">
        <v>2880</v>
      </c>
      <c r="F10" s="8">
        <v>2880</v>
      </c>
      <c r="G10" s="8">
        <v>2880</v>
      </c>
      <c r="H10" s="8">
        <v>2880</v>
      </c>
      <c r="I10" s="8">
        <v>2880</v>
      </c>
      <c r="J10" s="8">
        <v>2880</v>
      </c>
      <c r="K10" s="27">
        <v>1183</v>
      </c>
      <c r="L10">
        <v>0.15</v>
      </c>
      <c r="M10" t="s">
        <v>43</v>
      </c>
    </row>
    <row r="11" spans="1:13" x14ac:dyDescent="0.3">
      <c r="A11" s="3">
        <v>10</v>
      </c>
      <c r="B11" s="8">
        <v>960</v>
      </c>
      <c r="C11" s="8">
        <v>960</v>
      </c>
      <c r="D11" s="8">
        <v>960</v>
      </c>
      <c r="E11" s="8">
        <v>960</v>
      </c>
      <c r="F11" s="8">
        <v>960</v>
      </c>
      <c r="G11" s="8">
        <v>960</v>
      </c>
      <c r="H11" s="8">
        <v>960</v>
      </c>
      <c r="I11" s="8">
        <v>960</v>
      </c>
      <c r="J11" s="8">
        <v>960</v>
      </c>
      <c r="K11" s="27">
        <v>394</v>
      </c>
      <c r="L11">
        <v>0.05</v>
      </c>
      <c r="M11" t="s">
        <v>44</v>
      </c>
    </row>
    <row r="12" spans="1:13" x14ac:dyDescent="0.3">
      <c r="A12" s="3">
        <v>11</v>
      </c>
      <c r="B12" s="8">
        <v>960</v>
      </c>
      <c r="C12" s="8">
        <v>960</v>
      </c>
      <c r="D12" s="8">
        <v>960</v>
      </c>
      <c r="E12" s="8">
        <v>960</v>
      </c>
      <c r="F12" s="8">
        <v>960</v>
      </c>
      <c r="G12" s="8">
        <v>960</v>
      </c>
      <c r="H12" s="8">
        <v>960</v>
      </c>
      <c r="I12" s="8">
        <v>960</v>
      </c>
      <c r="J12" s="8">
        <v>960</v>
      </c>
      <c r="K12" s="27">
        <v>394</v>
      </c>
      <c r="L12">
        <v>0.05</v>
      </c>
      <c r="M12" t="s">
        <v>45</v>
      </c>
    </row>
    <row r="13" spans="1:13" ht="15" thickBot="1" x14ac:dyDescent="0.35">
      <c r="A13" s="6">
        <v>12</v>
      </c>
      <c r="B13" s="16">
        <v>960</v>
      </c>
      <c r="C13" s="16">
        <v>960</v>
      </c>
      <c r="D13" s="16">
        <v>960</v>
      </c>
      <c r="E13" s="16">
        <v>960</v>
      </c>
      <c r="F13" s="16">
        <v>960</v>
      </c>
      <c r="G13" s="16">
        <v>960</v>
      </c>
      <c r="H13" s="16">
        <v>960</v>
      </c>
      <c r="I13" s="16">
        <v>960</v>
      </c>
      <c r="J13" s="16">
        <v>960</v>
      </c>
      <c r="K13" s="28">
        <v>394</v>
      </c>
      <c r="L13">
        <v>0.05</v>
      </c>
      <c r="M13" t="s">
        <v>46</v>
      </c>
    </row>
    <row r="14" spans="1:13" x14ac:dyDescent="0.3">
      <c r="A14" s="2">
        <v>13</v>
      </c>
      <c r="B14" s="18">
        <v>960</v>
      </c>
      <c r="C14" s="18">
        <v>960</v>
      </c>
      <c r="D14" s="18">
        <v>960</v>
      </c>
      <c r="E14" s="18">
        <v>960</v>
      </c>
      <c r="F14" s="18">
        <v>960</v>
      </c>
      <c r="G14" s="18">
        <v>960</v>
      </c>
      <c r="H14" s="18">
        <v>960</v>
      </c>
      <c r="I14" s="18">
        <v>960</v>
      </c>
      <c r="J14" s="18">
        <v>960</v>
      </c>
      <c r="K14" s="26">
        <v>394</v>
      </c>
      <c r="L14">
        <v>0.05</v>
      </c>
      <c r="M14" t="s">
        <v>35</v>
      </c>
    </row>
    <row r="15" spans="1:13" x14ac:dyDescent="0.3">
      <c r="A15" s="3">
        <v>14</v>
      </c>
      <c r="B15" s="8">
        <v>960</v>
      </c>
      <c r="C15" s="8">
        <v>960</v>
      </c>
      <c r="D15" s="8">
        <v>960</v>
      </c>
      <c r="E15" s="8">
        <v>960</v>
      </c>
      <c r="F15" s="8">
        <v>960</v>
      </c>
      <c r="G15" s="8">
        <v>960</v>
      </c>
      <c r="H15" s="8">
        <v>960</v>
      </c>
      <c r="I15" s="8">
        <v>960</v>
      </c>
      <c r="J15" s="8">
        <v>960</v>
      </c>
      <c r="K15" s="27">
        <v>394</v>
      </c>
      <c r="L15">
        <v>0.05</v>
      </c>
      <c r="M15" t="s">
        <v>36</v>
      </c>
    </row>
    <row r="16" spans="1:13" x14ac:dyDescent="0.3">
      <c r="A16" s="3">
        <v>15</v>
      </c>
      <c r="B16" s="8">
        <v>2880</v>
      </c>
      <c r="C16" s="8">
        <v>2880</v>
      </c>
      <c r="D16" s="8">
        <v>2880</v>
      </c>
      <c r="E16" s="8">
        <v>2880</v>
      </c>
      <c r="F16" s="8">
        <v>2880</v>
      </c>
      <c r="G16" s="8">
        <v>2880</v>
      </c>
      <c r="H16" s="8">
        <v>2880</v>
      </c>
      <c r="I16" s="8">
        <v>2880</v>
      </c>
      <c r="J16" s="8">
        <v>2880</v>
      </c>
      <c r="K16" s="27">
        <v>1183</v>
      </c>
      <c r="L16">
        <v>0.15</v>
      </c>
      <c r="M16" t="s">
        <v>37</v>
      </c>
    </row>
    <row r="17" spans="1:13" x14ac:dyDescent="0.3">
      <c r="A17" s="3">
        <v>16</v>
      </c>
      <c r="B17" s="8">
        <v>2880</v>
      </c>
      <c r="C17" s="8">
        <v>2880</v>
      </c>
      <c r="D17" s="8">
        <v>2880</v>
      </c>
      <c r="E17" s="8">
        <v>2880</v>
      </c>
      <c r="F17" s="8">
        <v>2880</v>
      </c>
      <c r="G17" s="8">
        <v>2880</v>
      </c>
      <c r="H17" s="8">
        <v>2880</v>
      </c>
      <c r="I17" s="8">
        <v>2880</v>
      </c>
      <c r="J17" s="8">
        <v>2880</v>
      </c>
      <c r="K17" s="27">
        <v>1183</v>
      </c>
      <c r="L17">
        <v>0.15</v>
      </c>
      <c r="M17" t="s">
        <v>38</v>
      </c>
    </row>
    <row r="18" spans="1:13" x14ac:dyDescent="0.3">
      <c r="A18" s="3">
        <v>17</v>
      </c>
      <c r="B18" s="8">
        <v>960</v>
      </c>
      <c r="C18" s="8">
        <v>960</v>
      </c>
      <c r="D18" s="8">
        <v>960</v>
      </c>
      <c r="E18" s="8">
        <v>960</v>
      </c>
      <c r="F18" s="8">
        <v>960</v>
      </c>
      <c r="G18" s="8">
        <v>960</v>
      </c>
      <c r="H18" s="8">
        <v>960</v>
      </c>
      <c r="I18" s="8">
        <v>960</v>
      </c>
      <c r="J18" s="8">
        <v>960</v>
      </c>
      <c r="K18" s="27">
        <v>394</v>
      </c>
      <c r="L18">
        <v>0.05</v>
      </c>
      <c r="M18" t="s">
        <v>39</v>
      </c>
    </row>
    <row r="19" spans="1:13" x14ac:dyDescent="0.3">
      <c r="A19" s="3">
        <v>18</v>
      </c>
      <c r="B19" s="8">
        <v>960</v>
      </c>
      <c r="C19" s="8">
        <v>960</v>
      </c>
      <c r="D19" s="8">
        <v>960</v>
      </c>
      <c r="E19" s="8">
        <v>960</v>
      </c>
      <c r="F19" s="8">
        <v>960</v>
      </c>
      <c r="G19" s="8">
        <v>960</v>
      </c>
      <c r="H19" s="8">
        <v>960</v>
      </c>
      <c r="I19" s="8">
        <v>960</v>
      </c>
      <c r="J19" s="8">
        <v>960</v>
      </c>
      <c r="K19" s="27">
        <v>394</v>
      </c>
      <c r="L19">
        <v>0.05</v>
      </c>
      <c r="M19" t="s">
        <v>40</v>
      </c>
    </row>
    <row r="20" spans="1:13" x14ac:dyDescent="0.3">
      <c r="A20" s="3">
        <v>19</v>
      </c>
      <c r="B20" s="8">
        <v>960</v>
      </c>
      <c r="C20" s="8">
        <v>960</v>
      </c>
      <c r="D20" s="8">
        <v>960</v>
      </c>
      <c r="E20" s="8">
        <v>960</v>
      </c>
      <c r="F20" s="8">
        <v>960</v>
      </c>
      <c r="G20" s="8">
        <v>960</v>
      </c>
      <c r="H20" s="8">
        <v>960</v>
      </c>
      <c r="I20" s="8">
        <v>960</v>
      </c>
      <c r="J20" s="8">
        <v>960</v>
      </c>
      <c r="K20" s="27">
        <v>394</v>
      </c>
      <c r="L20">
        <v>0.05</v>
      </c>
      <c r="M20" t="s">
        <v>41</v>
      </c>
    </row>
    <row r="21" spans="1:13" x14ac:dyDescent="0.3">
      <c r="A21" s="3">
        <v>20</v>
      </c>
      <c r="B21" s="8">
        <v>2880</v>
      </c>
      <c r="C21" s="8">
        <v>2880</v>
      </c>
      <c r="D21" s="8">
        <v>2880</v>
      </c>
      <c r="E21" s="8">
        <v>2880</v>
      </c>
      <c r="F21" s="8">
        <v>2880</v>
      </c>
      <c r="G21" s="8">
        <v>2880</v>
      </c>
      <c r="H21" s="8">
        <v>2880</v>
      </c>
      <c r="I21" s="8">
        <v>2880</v>
      </c>
      <c r="J21" s="8">
        <v>2880</v>
      </c>
      <c r="K21" s="27">
        <v>1183</v>
      </c>
      <c r="L21">
        <v>0.15</v>
      </c>
      <c r="M21" t="s">
        <v>42</v>
      </c>
    </row>
    <row r="22" spans="1:13" x14ac:dyDescent="0.3">
      <c r="A22" s="3">
        <v>21</v>
      </c>
      <c r="B22" s="8">
        <v>2880</v>
      </c>
      <c r="C22" s="8">
        <v>2880</v>
      </c>
      <c r="D22" s="8">
        <v>2880</v>
      </c>
      <c r="E22" s="8">
        <v>2880</v>
      </c>
      <c r="F22" s="8">
        <v>2880</v>
      </c>
      <c r="G22" s="8">
        <v>2880</v>
      </c>
      <c r="H22" s="8">
        <v>2880</v>
      </c>
      <c r="I22" s="8">
        <v>2880</v>
      </c>
      <c r="J22" s="8">
        <v>2880</v>
      </c>
      <c r="K22" s="27">
        <v>1183</v>
      </c>
      <c r="L22">
        <v>0.15</v>
      </c>
      <c r="M22" t="s">
        <v>43</v>
      </c>
    </row>
    <row r="23" spans="1:13" x14ac:dyDescent="0.3">
      <c r="A23" s="3">
        <v>22</v>
      </c>
      <c r="B23" s="8">
        <v>960</v>
      </c>
      <c r="C23" s="8">
        <v>960</v>
      </c>
      <c r="D23" s="8">
        <v>960</v>
      </c>
      <c r="E23" s="8">
        <v>960</v>
      </c>
      <c r="F23" s="8">
        <v>960</v>
      </c>
      <c r="G23" s="8">
        <v>960</v>
      </c>
      <c r="H23" s="8">
        <v>960</v>
      </c>
      <c r="I23" s="8">
        <v>960</v>
      </c>
      <c r="J23" s="8">
        <v>960</v>
      </c>
      <c r="K23" s="27">
        <v>394</v>
      </c>
      <c r="L23">
        <v>0.05</v>
      </c>
      <c r="M23" t="s">
        <v>44</v>
      </c>
    </row>
    <row r="24" spans="1:13" x14ac:dyDescent="0.3">
      <c r="A24" s="3">
        <v>23</v>
      </c>
      <c r="B24" s="8">
        <v>960</v>
      </c>
      <c r="C24" s="8">
        <v>960</v>
      </c>
      <c r="D24" s="8">
        <v>960</v>
      </c>
      <c r="E24" s="8">
        <v>960</v>
      </c>
      <c r="F24" s="8">
        <v>960</v>
      </c>
      <c r="G24" s="8">
        <v>960</v>
      </c>
      <c r="H24" s="8">
        <v>960</v>
      </c>
      <c r="I24" s="8">
        <v>960</v>
      </c>
      <c r="J24" s="8">
        <v>960</v>
      </c>
      <c r="K24" s="27">
        <v>394</v>
      </c>
      <c r="L24">
        <v>0.05</v>
      </c>
      <c r="M24" t="s">
        <v>45</v>
      </c>
    </row>
    <row r="25" spans="1:13" ht="15" thickBot="1" x14ac:dyDescent="0.35">
      <c r="A25" s="6">
        <v>24</v>
      </c>
      <c r="B25" s="16">
        <v>960</v>
      </c>
      <c r="C25" s="16">
        <v>960</v>
      </c>
      <c r="D25" s="16">
        <v>960</v>
      </c>
      <c r="E25" s="16">
        <v>960</v>
      </c>
      <c r="F25" s="16">
        <v>960</v>
      </c>
      <c r="G25" s="16">
        <v>960</v>
      </c>
      <c r="H25" s="16">
        <v>960</v>
      </c>
      <c r="I25" s="16">
        <v>960</v>
      </c>
      <c r="J25" s="16">
        <v>960</v>
      </c>
      <c r="K25" s="28">
        <v>394</v>
      </c>
      <c r="L25">
        <v>0.05</v>
      </c>
      <c r="M25" t="s">
        <v>46</v>
      </c>
    </row>
    <row r="26" spans="1:13" x14ac:dyDescent="0.3">
      <c r="A26" s="5" t="s">
        <v>27</v>
      </c>
      <c r="B26" s="8">
        <v>19200</v>
      </c>
      <c r="C26" s="8">
        <v>19200</v>
      </c>
      <c r="D26" s="8">
        <v>19200</v>
      </c>
      <c r="E26" s="8">
        <v>19200</v>
      </c>
      <c r="F26" s="8">
        <v>19200</v>
      </c>
      <c r="G26" s="8">
        <v>19200</v>
      </c>
      <c r="H26" s="8">
        <v>19200</v>
      </c>
      <c r="I26" s="8">
        <v>19200</v>
      </c>
      <c r="J26" s="8">
        <v>19200</v>
      </c>
      <c r="K26" s="3">
        <v>7890</v>
      </c>
    </row>
    <row r="27" spans="1:13" ht="15" thickBot="1" x14ac:dyDescent="0.35">
      <c r="A27" s="7" t="s">
        <v>28</v>
      </c>
      <c r="B27" s="16">
        <v>19200</v>
      </c>
      <c r="C27" s="16">
        <v>19200</v>
      </c>
      <c r="D27" s="16">
        <v>19200</v>
      </c>
      <c r="E27" s="16">
        <v>19200</v>
      </c>
      <c r="F27" s="16">
        <v>19200</v>
      </c>
      <c r="G27" s="16">
        <v>19200</v>
      </c>
      <c r="H27" s="16">
        <v>19200</v>
      </c>
      <c r="I27" s="16">
        <v>19200</v>
      </c>
      <c r="J27" s="16">
        <v>19200</v>
      </c>
      <c r="K27" s="6">
        <v>7890</v>
      </c>
    </row>
    <row r="29" spans="1:13" x14ac:dyDescent="0.3">
      <c r="A29" t="s">
        <v>32</v>
      </c>
      <c r="B29">
        <f>SUM(B2:B25)/24</f>
        <v>1600</v>
      </c>
      <c r="C29">
        <f t="shared" ref="C29:K29" si="0">SUM(C2:C25)/24</f>
        <v>1600</v>
      </c>
      <c r="D29">
        <f t="shared" si="0"/>
        <v>1600</v>
      </c>
      <c r="E29">
        <f t="shared" si="0"/>
        <v>1600</v>
      </c>
      <c r="F29">
        <f t="shared" si="0"/>
        <v>1600</v>
      </c>
      <c r="G29">
        <f t="shared" si="0"/>
        <v>1600</v>
      </c>
      <c r="H29">
        <f t="shared" si="0"/>
        <v>1600</v>
      </c>
      <c r="I29">
        <f t="shared" si="0"/>
        <v>1600</v>
      </c>
      <c r="J29">
        <f t="shared" si="0"/>
        <v>1600</v>
      </c>
      <c r="K29">
        <f t="shared" si="0"/>
        <v>657</v>
      </c>
    </row>
    <row r="30" spans="1:13" x14ac:dyDescent="0.3">
      <c r="A30" t="s">
        <v>33</v>
      </c>
      <c r="B30">
        <v>19200</v>
      </c>
      <c r="C30">
        <v>19200</v>
      </c>
      <c r="D30">
        <v>19200</v>
      </c>
      <c r="E30">
        <v>19200</v>
      </c>
      <c r="F30">
        <v>19200</v>
      </c>
      <c r="G30">
        <v>19200</v>
      </c>
      <c r="H30">
        <v>19200</v>
      </c>
      <c r="I30">
        <v>19200</v>
      </c>
      <c r="J30">
        <v>19200</v>
      </c>
      <c r="K30">
        <v>7890</v>
      </c>
    </row>
    <row r="31" spans="1:13" x14ac:dyDescent="0.3">
      <c r="A31" t="s">
        <v>34</v>
      </c>
      <c r="B31">
        <f>_xlfn.STDEV.S(B2:B25)</f>
        <v>924.56335169870749</v>
      </c>
      <c r="C31">
        <f t="shared" ref="C31:K31" si="1">_xlfn.STDEV.S(C2:C25)</f>
        <v>924.56335169870749</v>
      </c>
      <c r="D31">
        <f t="shared" si="1"/>
        <v>924.56335169870749</v>
      </c>
      <c r="E31">
        <f t="shared" si="1"/>
        <v>924.56335169870749</v>
      </c>
      <c r="F31">
        <f t="shared" si="1"/>
        <v>924.56335169870749</v>
      </c>
      <c r="G31">
        <f t="shared" si="1"/>
        <v>924.56335169870749</v>
      </c>
      <c r="H31">
        <f t="shared" si="1"/>
        <v>924.56335169870749</v>
      </c>
      <c r="I31">
        <f t="shared" si="1"/>
        <v>924.56335169870749</v>
      </c>
      <c r="J31">
        <f t="shared" si="1"/>
        <v>924.56335169870749</v>
      </c>
      <c r="K31">
        <f t="shared" si="1"/>
        <v>379.93775233868763</v>
      </c>
    </row>
  </sheetData>
  <phoneticPr fontId="1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17D5C-DF69-45C7-BD1F-3DAC40A411D2}">
  <dimension ref="A1:R58"/>
  <sheetViews>
    <sheetView tabSelected="1" topLeftCell="A16" zoomScaleNormal="100" workbookViewId="0">
      <selection activeCell="D38" sqref="D38"/>
    </sheetView>
  </sheetViews>
  <sheetFormatPr baseColWidth="10" defaultRowHeight="14.4" x14ac:dyDescent="0.3"/>
  <cols>
    <col min="1" max="1" width="13.109375" customWidth="1"/>
    <col min="13" max="13" width="30.5546875" bestFit="1" customWidth="1"/>
    <col min="14" max="14" width="7.21875" bestFit="1" customWidth="1"/>
    <col min="16" max="16" width="31.6640625" bestFit="1" customWidth="1"/>
    <col min="17" max="17" width="11.88671875" bestFit="1" customWidth="1"/>
    <col min="19" max="19" width="26.88671875" bestFit="1" customWidth="1"/>
  </cols>
  <sheetData>
    <row r="1" spans="1:18" ht="15" thickBot="1" x14ac:dyDescent="0.35">
      <c r="A1" s="2" t="s">
        <v>5</v>
      </c>
      <c r="B1" s="12" t="s">
        <v>50</v>
      </c>
      <c r="C1" s="13" t="s">
        <v>52</v>
      </c>
      <c r="D1" s="13" t="s">
        <v>53</v>
      </c>
      <c r="E1" s="13" t="s">
        <v>54</v>
      </c>
      <c r="F1" s="13" t="s">
        <v>55</v>
      </c>
      <c r="G1" s="13" t="s">
        <v>56</v>
      </c>
      <c r="H1" s="13" t="s">
        <v>57</v>
      </c>
      <c r="I1" s="13" t="s">
        <v>58</v>
      </c>
      <c r="J1" s="14" t="s">
        <v>59</v>
      </c>
      <c r="K1" s="1" t="s">
        <v>51</v>
      </c>
    </row>
    <row r="2" spans="1:18" x14ac:dyDescent="0.3">
      <c r="A2" s="2">
        <v>1</v>
      </c>
      <c r="B2" s="4">
        <v>2754</v>
      </c>
      <c r="C2" s="18">
        <v>386</v>
      </c>
      <c r="D2" s="18">
        <v>714</v>
      </c>
      <c r="E2" s="18">
        <v>1553</v>
      </c>
      <c r="F2" s="18">
        <v>2904</v>
      </c>
      <c r="G2" s="18">
        <v>2492</v>
      </c>
      <c r="H2" s="18">
        <v>1918</v>
      </c>
      <c r="I2" s="18">
        <v>1733</v>
      </c>
      <c r="J2" s="19">
        <v>1978</v>
      </c>
      <c r="K2" s="2">
        <v>757</v>
      </c>
      <c r="M2" s="22" t="s">
        <v>6</v>
      </c>
    </row>
    <row r="3" spans="1:18" x14ac:dyDescent="0.3">
      <c r="A3" s="3">
        <v>2</v>
      </c>
      <c r="B3" s="5">
        <v>1867</v>
      </c>
      <c r="C3" s="8">
        <v>2502</v>
      </c>
      <c r="D3" s="8">
        <v>887</v>
      </c>
      <c r="E3" s="8">
        <v>1287</v>
      </c>
      <c r="F3" s="8">
        <v>2502</v>
      </c>
      <c r="G3" s="8">
        <v>1025</v>
      </c>
      <c r="H3" s="8">
        <v>1529</v>
      </c>
      <c r="I3" s="8">
        <v>2617</v>
      </c>
      <c r="J3" s="15">
        <v>2531</v>
      </c>
      <c r="K3" s="3">
        <v>626</v>
      </c>
      <c r="M3" t="s">
        <v>7</v>
      </c>
      <c r="N3">
        <v>1</v>
      </c>
    </row>
    <row r="4" spans="1:18" x14ac:dyDescent="0.3">
      <c r="A4" s="3">
        <v>3</v>
      </c>
      <c r="B4" s="5">
        <v>2292</v>
      </c>
      <c r="C4" s="8">
        <v>459</v>
      </c>
      <c r="D4" s="8">
        <v>2003</v>
      </c>
      <c r="E4" s="8">
        <v>603</v>
      </c>
      <c r="F4" s="8">
        <v>2125</v>
      </c>
      <c r="G4" s="8">
        <v>1455</v>
      </c>
      <c r="H4" s="8">
        <v>380</v>
      </c>
      <c r="I4" s="8">
        <v>2775</v>
      </c>
      <c r="J4" s="15">
        <v>2636</v>
      </c>
      <c r="K4" s="3">
        <v>668</v>
      </c>
      <c r="M4" t="s">
        <v>11</v>
      </c>
      <c r="N4">
        <v>8</v>
      </c>
    </row>
    <row r="5" spans="1:18" x14ac:dyDescent="0.3">
      <c r="A5" s="3">
        <v>4</v>
      </c>
      <c r="B5" s="5">
        <v>2785</v>
      </c>
      <c r="C5" s="8">
        <v>936</v>
      </c>
      <c r="D5" s="8">
        <v>773</v>
      </c>
      <c r="E5" s="8">
        <v>2064</v>
      </c>
      <c r="F5" s="8">
        <v>2714</v>
      </c>
      <c r="G5" s="8">
        <v>2665</v>
      </c>
      <c r="H5" s="8">
        <v>585</v>
      </c>
      <c r="I5" s="8">
        <v>2056</v>
      </c>
      <c r="J5" s="15">
        <v>1741</v>
      </c>
      <c r="K5" s="3">
        <v>988</v>
      </c>
      <c r="M5" t="s">
        <v>8</v>
      </c>
      <c r="N5">
        <v>5</v>
      </c>
    </row>
    <row r="6" spans="1:18" x14ac:dyDescent="0.3">
      <c r="A6" s="3">
        <v>5</v>
      </c>
      <c r="B6" s="5">
        <v>2106</v>
      </c>
      <c r="C6" s="8">
        <v>992</v>
      </c>
      <c r="D6" s="8">
        <v>1246</v>
      </c>
      <c r="E6" s="8">
        <v>1081</v>
      </c>
      <c r="F6" s="8">
        <v>2552</v>
      </c>
      <c r="G6" s="8">
        <v>1395</v>
      </c>
      <c r="H6" s="8">
        <v>2654</v>
      </c>
      <c r="I6" s="8">
        <v>1293</v>
      </c>
      <c r="J6" s="15">
        <v>1645</v>
      </c>
      <c r="K6" s="3">
        <v>571</v>
      </c>
      <c r="M6" t="s">
        <v>9</v>
      </c>
      <c r="N6">
        <v>50</v>
      </c>
    </row>
    <row r="7" spans="1:18" x14ac:dyDescent="0.3">
      <c r="A7" s="3">
        <v>6</v>
      </c>
      <c r="B7" s="5">
        <v>1872</v>
      </c>
      <c r="C7" s="8">
        <v>347</v>
      </c>
      <c r="D7" s="8">
        <v>411</v>
      </c>
      <c r="E7" s="8">
        <v>1293</v>
      </c>
      <c r="F7" s="8">
        <v>415</v>
      </c>
      <c r="G7" s="8">
        <v>411</v>
      </c>
      <c r="H7" s="8">
        <v>955</v>
      </c>
      <c r="I7" s="8">
        <v>2807</v>
      </c>
      <c r="J7" s="15">
        <v>2654</v>
      </c>
      <c r="K7" s="3">
        <v>892</v>
      </c>
      <c r="M7" t="s">
        <v>10</v>
      </c>
      <c r="N7">
        <f>N4*N5*N6</f>
        <v>2000</v>
      </c>
    </row>
    <row r="8" spans="1:18" x14ac:dyDescent="0.3">
      <c r="A8" s="3">
        <v>7</v>
      </c>
      <c r="B8" s="5">
        <v>1311</v>
      </c>
      <c r="C8" s="8">
        <v>727</v>
      </c>
      <c r="D8" s="8">
        <v>1697</v>
      </c>
      <c r="E8" s="8">
        <v>1540</v>
      </c>
      <c r="F8" s="8">
        <v>1287</v>
      </c>
      <c r="G8" s="8">
        <v>1362</v>
      </c>
      <c r="H8" s="8">
        <v>1904</v>
      </c>
      <c r="I8" s="8">
        <v>1964</v>
      </c>
      <c r="J8" s="15">
        <v>617</v>
      </c>
      <c r="K8" s="3">
        <v>1038</v>
      </c>
      <c r="M8" t="s">
        <v>12</v>
      </c>
      <c r="N8">
        <f>N7*60</f>
        <v>120000</v>
      </c>
    </row>
    <row r="9" spans="1:18" x14ac:dyDescent="0.3">
      <c r="A9" s="3">
        <v>8</v>
      </c>
      <c r="B9" s="5">
        <v>2494</v>
      </c>
      <c r="C9" s="8">
        <v>1067</v>
      </c>
      <c r="D9" s="8">
        <v>1327</v>
      </c>
      <c r="E9" s="8">
        <v>446</v>
      </c>
      <c r="F9" s="8">
        <v>1731</v>
      </c>
      <c r="G9" s="8">
        <v>372</v>
      </c>
      <c r="H9" s="8">
        <v>1988</v>
      </c>
      <c r="I9" s="8">
        <v>1568</v>
      </c>
      <c r="J9" s="15">
        <v>2478</v>
      </c>
      <c r="K9" s="3">
        <v>737</v>
      </c>
    </row>
    <row r="10" spans="1:18" x14ac:dyDescent="0.3">
      <c r="A10" s="3">
        <v>9</v>
      </c>
      <c r="B10" s="5">
        <v>2770</v>
      </c>
      <c r="C10" s="8">
        <v>2376</v>
      </c>
      <c r="D10" s="8">
        <v>983</v>
      </c>
      <c r="E10" s="8">
        <v>1380</v>
      </c>
      <c r="F10" s="8">
        <v>1033</v>
      </c>
      <c r="G10" s="8">
        <v>1461</v>
      </c>
      <c r="H10" s="8">
        <v>2373</v>
      </c>
      <c r="I10" s="8">
        <v>2730</v>
      </c>
      <c r="J10" s="15">
        <v>1847</v>
      </c>
      <c r="K10" s="3">
        <v>1026</v>
      </c>
      <c r="M10" s="22" t="s">
        <v>20</v>
      </c>
      <c r="P10" s="22" t="s">
        <v>21</v>
      </c>
    </row>
    <row r="11" spans="1:18" x14ac:dyDescent="0.3">
      <c r="A11" s="3">
        <v>10</v>
      </c>
      <c r="B11" s="5">
        <v>1783</v>
      </c>
      <c r="C11" s="8">
        <v>1972</v>
      </c>
      <c r="D11" s="8">
        <v>585</v>
      </c>
      <c r="E11" s="8">
        <v>572</v>
      </c>
      <c r="F11" s="8">
        <v>1886</v>
      </c>
      <c r="G11" s="8">
        <v>2759</v>
      </c>
      <c r="H11" s="8">
        <v>527</v>
      </c>
      <c r="I11" s="8">
        <v>659</v>
      </c>
      <c r="J11" s="15">
        <v>2909</v>
      </c>
      <c r="K11" s="3">
        <v>394</v>
      </c>
      <c r="M11" t="s">
        <v>18</v>
      </c>
      <c r="N11" s="21">
        <v>0.1</v>
      </c>
      <c r="P11" t="s">
        <v>18</v>
      </c>
      <c r="Q11">
        <v>0.1</v>
      </c>
    </row>
    <row r="12" spans="1:18" x14ac:dyDescent="0.3">
      <c r="A12" s="3">
        <v>11</v>
      </c>
      <c r="B12" s="5">
        <v>323</v>
      </c>
      <c r="C12" s="8">
        <v>2465</v>
      </c>
      <c r="D12" s="8">
        <v>1270</v>
      </c>
      <c r="E12" s="8">
        <v>2350</v>
      </c>
      <c r="F12" s="8">
        <v>1115</v>
      </c>
      <c r="G12" s="8">
        <v>2676</v>
      </c>
      <c r="H12" s="8">
        <v>425</v>
      </c>
      <c r="I12" s="8">
        <v>650</v>
      </c>
      <c r="J12" s="15">
        <v>1238</v>
      </c>
      <c r="K12" s="3">
        <v>772</v>
      </c>
      <c r="M12" t="s">
        <v>19</v>
      </c>
      <c r="N12" s="20">
        <f>N8*N11</f>
        <v>12000</v>
      </c>
      <c r="O12" t="s">
        <v>14</v>
      </c>
      <c r="P12" t="s">
        <v>17</v>
      </c>
      <c r="Q12">
        <f>N8*Q11</f>
        <v>12000</v>
      </c>
      <c r="R12" t="s">
        <v>14</v>
      </c>
    </row>
    <row r="13" spans="1:18" ht="15" thickBot="1" x14ac:dyDescent="0.35">
      <c r="A13" s="6">
        <v>12</v>
      </c>
      <c r="B13" s="7">
        <v>574</v>
      </c>
      <c r="C13" s="16">
        <v>823</v>
      </c>
      <c r="D13" s="16">
        <v>2292</v>
      </c>
      <c r="E13" s="16">
        <v>1127</v>
      </c>
      <c r="F13" s="16">
        <v>2226</v>
      </c>
      <c r="G13" s="16">
        <v>1670</v>
      </c>
      <c r="H13" s="16">
        <v>1227</v>
      </c>
      <c r="I13" s="16">
        <v>367</v>
      </c>
      <c r="J13" s="17">
        <v>1382</v>
      </c>
      <c r="K13" s="6">
        <v>251</v>
      </c>
    </row>
    <row r="14" spans="1:18" x14ac:dyDescent="0.3">
      <c r="A14" s="2">
        <v>13</v>
      </c>
      <c r="B14" s="4">
        <v>659</v>
      </c>
      <c r="C14" s="18">
        <v>2662</v>
      </c>
      <c r="D14" s="18">
        <v>2857</v>
      </c>
      <c r="E14" s="18">
        <v>1120</v>
      </c>
      <c r="F14" s="18">
        <v>2828</v>
      </c>
      <c r="G14" s="18">
        <v>1308</v>
      </c>
      <c r="H14" s="18">
        <v>2195</v>
      </c>
      <c r="I14" s="18">
        <v>1870</v>
      </c>
      <c r="J14" s="19">
        <v>2801</v>
      </c>
      <c r="K14" s="2">
        <v>1152</v>
      </c>
      <c r="M14" t="s">
        <v>13</v>
      </c>
      <c r="N14" s="24">
        <v>30</v>
      </c>
      <c r="O14" t="s">
        <v>4</v>
      </c>
      <c r="P14" t="s">
        <v>15</v>
      </c>
      <c r="Q14" s="24">
        <v>73</v>
      </c>
      <c r="R14" t="s">
        <v>16</v>
      </c>
    </row>
    <row r="15" spans="1:18" x14ac:dyDescent="0.3">
      <c r="A15" s="3">
        <v>14</v>
      </c>
      <c r="B15" s="5">
        <v>369</v>
      </c>
      <c r="C15" s="8">
        <v>451</v>
      </c>
      <c r="D15" s="8">
        <v>1920</v>
      </c>
      <c r="E15" s="8">
        <v>1867</v>
      </c>
      <c r="F15" s="8">
        <v>1330</v>
      </c>
      <c r="G15" s="8">
        <v>2169</v>
      </c>
      <c r="H15" s="8">
        <v>2728</v>
      </c>
      <c r="I15" s="8">
        <v>1707</v>
      </c>
      <c r="J15" s="15">
        <v>2694</v>
      </c>
      <c r="K15" s="3">
        <v>1012</v>
      </c>
      <c r="N15">
        <f>N14/60</f>
        <v>0.5</v>
      </c>
      <c r="O15" t="s">
        <v>14</v>
      </c>
      <c r="Q15" s="23">
        <f>Q14/60</f>
        <v>1.2166666666666666</v>
      </c>
      <c r="R15" t="s">
        <v>14</v>
      </c>
    </row>
    <row r="16" spans="1:18" x14ac:dyDescent="0.3">
      <c r="A16" s="3">
        <v>15</v>
      </c>
      <c r="B16" s="5">
        <v>795</v>
      </c>
      <c r="C16" s="8">
        <v>2209</v>
      </c>
      <c r="D16" s="8">
        <v>908</v>
      </c>
      <c r="E16" s="8">
        <v>2129</v>
      </c>
      <c r="F16" s="8">
        <v>928</v>
      </c>
      <c r="G16" s="8">
        <v>1207</v>
      </c>
      <c r="H16" s="8">
        <v>1047</v>
      </c>
      <c r="I16" s="8">
        <v>600</v>
      </c>
      <c r="J16" s="15">
        <v>1152</v>
      </c>
      <c r="K16" s="3">
        <v>814</v>
      </c>
    </row>
    <row r="17" spans="1:18" x14ac:dyDescent="0.3">
      <c r="A17" s="3">
        <v>16</v>
      </c>
      <c r="B17" s="5">
        <v>2413</v>
      </c>
      <c r="C17" s="8">
        <v>2093</v>
      </c>
      <c r="D17" s="8">
        <v>902</v>
      </c>
      <c r="E17" s="8">
        <v>1511</v>
      </c>
      <c r="F17" s="8">
        <v>752</v>
      </c>
      <c r="G17" s="8">
        <v>2057</v>
      </c>
      <c r="H17" s="8">
        <v>1624</v>
      </c>
      <c r="I17" s="8">
        <v>1013</v>
      </c>
      <c r="J17" s="15">
        <v>645</v>
      </c>
      <c r="K17" s="3">
        <v>871</v>
      </c>
      <c r="M17" t="s">
        <v>22</v>
      </c>
      <c r="N17" s="20">
        <f>N12/N15</f>
        <v>24000</v>
      </c>
      <c r="O17" t="s">
        <v>23</v>
      </c>
      <c r="P17" t="s">
        <v>24</v>
      </c>
      <c r="Q17" s="25">
        <f>Q12/Q15</f>
        <v>9863.0136986301386</v>
      </c>
      <c r="R17" t="s">
        <v>23</v>
      </c>
    </row>
    <row r="18" spans="1:18" x14ac:dyDescent="0.3">
      <c r="A18" s="3">
        <v>17</v>
      </c>
      <c r="B18" s="5">
        <v>1051</v>
      </c>
      <c r="C18" s="8">
        <v>2613</v>
      </c>
      <c r="D18" s="8">
        <v>2825</v>
      </c>
      <c r="E18" s="8">
        <v>2727</v>
      </c>
      <c r="F18" s="8">
        <v>2316</v>
      </c>
      <c r="G18" s="8">
        <v>1765</v>
      </c>
      <c r="H18" s="8">
        <v>2764</v>
      </c>
      <c r="I18" s="8">
        <v>2259</v>
      </c>
      <c r="J18" s="15">
        <v>1910</v>
      </c>
      <c r="K18" s="3">
        <v>851</v>
      </c>
      <c r="M18" t="s">
        <v>25</v>
      </c>
      <c r="N18" s="20">
        <f>N17/12</f>
        <v>2000</v>
      </c>
      <c r="O18" t="s">
        <v>23</v>
      </c>
      <c r="P18" t="s">
        <v>25</v>
      </c>
      <c r="Q18" s="25">
        <f>Q17/12</f>
        <v>821.91780821917826</v>
      </c>
      <c r="R18" t="s">
        <v>23</v>
      </c>
    </row>
    <row r="19" spans="1:18" x14ac:dyDescent="0.3">
      <c r="A19" s="3">
        <v>18</v>
      </c>
      <c r="B19" s="5">
        <v>866</v>
      </c>
      <c r="C19" s="8">
        <v>2381</v>
      </c>
      <c r="D19" s="8">
        <v>394</v>
      </c>
      <c r="E19" s="8">
        <v>1831</v>
      </c>
      <c r="F19" s="8">
        <v>1030</v>
      </c>
      <c r="G19" s="8">
        <v>2580</v>
      </c>
      <c r="H19" s="8">
        <v>486</v>
      </c>
      <c r="I19" s="8">
        <v>2767</v>
      </c>
      <c r="J19" s="15">
        <v>616</v>
      </c>
      <c r="K19" s="3">
        <v>917</v>
      </c>
    </row>
    <row r="20" spans="1:18" x14ac:dyDescent="0.3">
      <c r="A20" s="3">
        <v>19</v>
      </c>
      <c r="B20" s="5">
        <v>785</v>
      </c>
      <c r="C20" s="8">
        <v>2773</v>
      </c>
      <c r="D20" s="8">
        <v>1946</v>
      </c>
      <c r="E20" s="8">
        <v>1257</v>
      </c>
      <c r="F20" s="8">
        <v>2672</v>
      </c>
      <c r="G20" s="8">
        <v>1579</v>
      </c>
      <c r="H20" s="8">
        <v>1560</v>
      </c>
      <c r="I20" s="8">
        <v>2108</v>
      </c>
      <c r="J20" s="15">
        <v>2213</v>
      </c>
      <c r="K20" s="3">
        <v>196</v>
      </c>
      <c r="M20" t="s">
        <v>26</v>
      </c>
      <c r="N20" s="20">
        <f>N17*0.8</f>
        <v>19200</v>
      </c>
      <c r="O20" t="s">
        <v>23</v>
      </c>
      <c r="P20" t="s">
        <v>26</v>
      </c>
      <c r="Q20" s="25">
        <f>Q17*0.8</f>
        <v>7890.4109589041109</v>
      </c>
      <c r="R20" t="s">
        <v>23</v>
      </c>
    </row>
    <row r="21" spans="1:18" x14ac:dyDescent="0.3">
      <c r="A21" s="3">
        <v>20</v>
      </c>
      <c r="B21" s="5">
        <v>2769</v>
      </c>
      <c r="C21" s="8">
        <v>1922</v>
      </c>
      <c r="D21" s="8">
        <v>535</v>
      </c>
      <c r="E21" s="8">
        <v>1957</v>
      </c>
      <c r="F21" s="8">
        <v>1981</v>
      </c>
      <c r="G21" s="8">
        <v>2643</v>
      </c>
      <c r="H21" s="8">
        <v>2190</v>
      </c>
      <c r="I21" s="8">
        <v>2146</v>
      </c>
      <c r="J21" s="15">
        <v>2200</v>
      </c>
      <c r="K21" s="3">
        <v>641</v>
      </c>
    </row>
    <row r="22" spans="1:18" x14ac:dyDescent="0.3">
      <c r="A22" s="3">
        <v>21</v>
      </c>
      <c r="B22" s="5">
        <v>1855</v>
      </c>
      <c r="C22" s="8">
        <v>1501</v>
      </c>
      <c r="D22" s="8">
        <v>1969</v>
      </c>
      <c r="E22" s="8">
        <v>1219</v>
      </c>
      <c r="F22" s="8">
        <v>1072</v>
      </c>
      <c r="G22" s="8">
        <v>1175</v>
      </c>
      <c r="H22" s="8">
        <v>349</v>
      </c>
      <c r="I22" s="8">
        <v>1254</v>
      </c>
      <c r="J22" s="15">
        <v>2159</v>
      </c>
      <c r="K22" s="3">
        <v>580</v>
      </c>
    </row>
    <row r="23" spans="1:18" x14ac:dyDescent="0.3">
      <c r="A23" s="3">
        <v>22</v>
      </c>
      <c r="B23" s="5">
        <v>1471</v>
      </c>
      <c r="C23" s="8">
        <v>1471</v>
      </c>
      <c r="D23" s="8">
        <v>1220</v>
      </c>
      <c r="E23" s="8">
        <v>2198</v>
      </c>
      <c r="F23" s="8">
        <v>2536</v>
      </c>
      <c r="G23" s="8">
        <v>1165</v>
      </c>
      <c r="H23" s="8">
        <v>2836</v>
      </c>
      <c r="I23" s="8">
        <v>1130</v>
      </c>
      <c r="J23" s="15">
        <v>697</v>
      </c>
      <c r="K23" s="3">
        <v>654</v>
      </c>
    </row>
    <row r="24" spans="1:18" x14ac:dyDescent="0.3">
      <c r="A24" s="3">
        <v>23</v>
      </c>
      <c r="B24" s="5">
        <v>459</v>
      </c>
      <c r="C24" s="8">
        <v>2159</v>
      </c>
      <c r="D24" s="8">
        <v>1998</v>
      </c>
      <c r="E24" s="8">
        <v>2580</v>
      </c>
      <c r="F24" s="8">
        <v>1542</v>
      </c>
      <c r="G24" s="8">
        <v>333</v>
      </c>
      <c r="H24" s="8">
        <v>1117</v>
      </c>
      <c r="I24" s="8">
        <v>748</v>
      </c>
      <c r="J24" s="15">
        <v>768</v>
      </c>
      <c r="K24" s="3">
        <v>739</v>
      </c>
    </row>
    <row r="25" spans="1:18" ht="15" thickBot="1" x14ac:dyDescent="0.35">
      <c r="A25" s="6">
        <v>24</v>
      </c>
      <c r="B25" s="7">
        <v>1978</v>
      </c>
      <c r="C25" s="16">
        <v>1162</v>
      </c>
      <c r="D25" s="16">
        <v>737</v>
      </c>
      <c r="E25" s="16">
        <v>1972</v>
      </c>
      <c r="F25" s="16">
        <v>1097</v>
      </c>
      <c r="G25" s="16">
        <v>2027</v>
      </c>
      <c r="H25" s="16">
        <v>2723</v>
      </c>
      <c r="I25" s="16">
        <v>1408</v>
      </c>
      <c r="J25" s="17">
        <v>2541</v>
      </c>
      <c r="K25" s="6">
        <v>681</v>
      </c>
    </row>
    <row r="26" spans="1:18" x14ac:dyDescent="0.3">
      <c r="A26" s="4" t="s">
        <v>27</v>
      </c>
      <c r="B26" s="18">
        <v>22931</v>
      </c>
      <c r="C26" s="18">
        <v>15052</v>
      </c>
      <c r="D26" s="18">
        <v>14188</v>
      </c>
      <c r="E26" s="18">
        <v>15296</v>
      </c>
      <c r="F26" s="18">
        <v>22490</v>
      </c>
      <c r="G26" s="18">
        <v>19743</v>
      </c>
      <c r="H26" s="18">
        <v>16465</v>
      </c>
      <c r="I26" s="18">
        <v>21219</v>
      </c>
      <c r="J26" s="18">
        <v>23656</v>
      </c>
      <c r="K26" s="19">
        <v>8720</v>
      </c>
    </row>
    <row r="27" spans="1:18" ht="15" thickBot="1" x14ac:dyDescent="0.35">
      <c r="A27" s="7" t="s">
        <v>28</v>
      </c>
      <c r="B27" s="16">
        <v>15470</v>
      </c>
      <c r="C27" s="16">
        <v>23397</v>
      </c>
      <c r="D27" s="16">
        <v>18211</v>
      </c>
      <c r="E27" s="16">
        <v>22368</v>
      </c>
      <c r="F27" s="16">
        <v>20084</v>
      </c>
      <c r="G27" s="16">
        <v>20008</v>
      </c>
      <c r="H27" s="16">
        <v>21619</v>
      </c>
      <c r="I27" s="16">
        <v>19010</v>
      </c>
      <c r="J27" s="16">
        <v>20396</v>
      </c>
      <c r="K27" s="17">
        <v>9108</v>
      </c>
    </row>
    <row r="29" spans="1:18" x14ac:dyDescent="0.3">
      <c r="A29" t="s">
        <v>32</v>
      </c>
      <c r="B29">
        <f>SUM(B2:B25)/24</f>
        <v>1600.0416666666667</v>
      </c>
      <c r="C29">
        <f t="shared" ref="C29:K29" si="0">SUM(C2:C25)/24</f>
        <v>1602.0416666666667</v>
      </c>
      <c r="D29">
        <f t="shared" si="0"/>
        <v>1349.9583333333333</v>
      </c>
      <c r="E29">
        <f t="shared" si="0"/>
        <v>1569.3333333333333</v>
      </c>
      <c r="F29">
        <f t="shared" si="0"/>
        <v>1773.9166666666667</v>
      </c>
      <c r="G29">
        <f t="shared" si="0"/>
        <v>1656.2916666666667</v>
      </c>
      <c r="H29">
        <f t="shared" si="0"/>
        <v>1586.8333333333333</v>
      </c>
      <c r="I29">
        <f t="shared" si="0"/>
        <v>1676.2083333333333</v>
      </c>
      <c r="J29">
        <f t="shared" si="0"/>
        <v>1835.5</v>
      </c>
      <c r="K29">
        <f t="shared" si="0"/>
        <v>742.83333333333337</v>
      </c>
    </row>
    <row r="30" spans="1:18" x14ac:dyDescent="0.3">
      <c r="A30" t="s">
        <v>33</v>
      </c>
      <c r="B30">
        <f>SUM(B2:B25)/2</f>
        <v>19200.5</v>
      </c>
      <c r="C30">
        <f t="shared" ref="C30:K30" si="1">SUM(C2:C25)/2</f>
        <v>19224.5</v>
      </c>
      <c r="D30">
        <f t="shared" si="1"/>
        <v>16199.5</v>
      </c>
      <c r="E30">
        <f t="shared" si="1"/>
        <v>18832</v>
      </c>
      <c r="F30">
        <f t="shared" si="1"/>
        <v>21287</v>
      </c>
      <c r="G30">
        <f t="shared" si="1"/>
        <v>19875.5</v>
      </c>
      <c r="H30">
        <f t="shared" si="1"/>
        <v>19042</v>
      </c>
      <c r="I30">
        <f t="shared" si="1"/>
        <v>20114.5</v>
      </c>
      <c r="J30">
        <f t="shared" si="1"/>
        <v>22026</v>
      </c>
      <c r="K30">
        <f t="shared" si="1"/>
        <v>8914</v>
      </c>
    </row>
    <row r="31" spans="1:18" x14ac:dyDescent="0.3">
      <c r="A31" t="s">
        <v>34</v>
      </c>
      <c r="B31">
        <f>_xlfn.STDEV.S(B2:B25)</f>
        <v>851.90004920799242</v>
      </c>
      <c r="C31">
        <f t="shared" ref="C31:K31" si="2">_xlfn.STDEV.S(C2:C25)</f>
        <v>829.27330571995992</v>
      </c>
      <c r="D31">
        <f t="shared" si="2"/>
        <v>731.35101185151314</v>
      </c>
      <c r="E31">
        <f t="shared" si="2"/>
        <v>612.79258613595232</v>
      </c>
      <c r="F31">
        <f t="shared" si="2"/>
        <v>753.41205982122278</v>
      </c>
      <c r="G31">
        <f t="shared" si="2"/>
        <v>744.74527183966495</v>
      </c>
      <c r="H31">
        <f t="shared" si="2"/>
        <v>862.87293974543411</v>
      </c>
      <c r="I31">
        <f t="shared" si="2"/>
        <v>770.53324162509375</v>
      </c>
      <c r="J31">
        <f t="shared" si="2"/>
        <v>775.51200478472117</v>
      </c>
      <c r="K31">
        <f t="shared" si="2"/>
        <v>239.03295509863997</v>
      </c>
    </row>
    <row r="33" spans="1:14" x14ac:dyDescent="0.3">
      <c r="A33" s="22" t="s">
        <v>49</v>
      </c>
    </row>
    <row r="34" spans="1:14" x14ac:dyDescent="0.3">
      <c r="A34">
        <v>1</v>
      </c>
      <c r="B34" s="23">
        <f ca="1">RANDBETWEEN($N$38,$N$39)/1000</f>
        <v>1.5609999999999999</v>
      </c>
      <c r="C34" s="23">
        <f t="shared" ref="C34:K49" ca="1" si="3">RANDBETWEEN($N$38,$N$39)/1000</f>
        <v>1.1779999999999999</v>
      </c>
      <c r="D34" s="23">
        <f t="shared" ca="1" si="3"/>
        <v>1.641</v>
      </c>
      <c r="E34" s="23">
        <f t="shared" ca="1" si="3"/>
        <v>1.2310000000000001</v>
      </c>
      <c r="F34" s="23">
        <f t="shared" ca="1" si="3"/>
        <v>0.98899999999999999</v>
      </c>
      <c r="G34" s="23">
        <f t="shared" ca="1" si="3"/>
        <v>0.99099999999999999</v>
      </c>
      <c r="H34" s="23">
        <f t="shared" ca="1" si="3"/>
        <v>1.6020000000000001</v>
      </c>
      <c r="I34" s="23">
        <f t="shared" ca="1" si="3"/>
        <v>0.23100000000000001</v>
      </c>
      <c r="J34" s="23">
        <f t="shared" ca="1" si="3"/>
        <v>0.35799999999999998</v>
      </c>
      <c r="K34" s="23">
        <f t="shared" ca="1" si="3"/>
        <v>1.732</v>
      </c>
      <c r="L34">
        <v>1</v>
      </c>
      <c r="M34" t="s">
        <v>30</v>
      </c>
    </row>
    <row r="35" spans="1:14" x14ac:dyDescent="0.3">
      <c r="A35">
        <v>2</v>
      </c>
      <c r="B35" s="23">
        <f t="shared" ref="B35:K57" ca="1" si="4">RANDBETWEEN($N$38,$N$39)/1000</f>
        <v>0.77200000000000002</v>
      </c>
      <c r="C35" s="23">
        <f t="shared" ca="1" si="3"/>
        <v>0.79200000000000004</v>
      </c>
      <c r="D35" s="23">
        <f t="shared" ca="1" si="3"/>
        <v>0.77400000000000002</v>
      </c>
      <c r="E35" s="23">
        <f t="shared" ca="1" si="3"/>
        <v>1.5740000000000001</v>
      </c>
      <c r="F35" s="23">
        <f t="shared" ca="1" si="3"/>
        <v>1.522</v>
      </c>
      <c r="G35" s="23">
        <f t="shared" ca="1" si="3"/>
        <v>0.26700000000000002</v>
      </c>
      <c r="H35" s="23">
        <f t="shared" ca="1" si="3"/>
        <v>0.34</v>
      </c>
      <c r="I35" s="23">
        <f t="shared" ca="1" si="3"/>
        <v>0.78</v>
      </c>
      <c r="J35" s="23">
        <f t="shared" ca="1" si="3"/>
        <v>1.161</v>
      </c>
      <c r="K35" s="23">
        <f t="shared" ca="1" si="3"/>
        <v>1.0940000000000001</v>
      </c>
      <c r="L35">
        <v>2</v>
      </c>
      <c r="M35" t="s">
        <v>31</v>
      </c>
    </row>
    <row r="36" spans="1:14" x14ac:dyDescent="0.3">
      <c r="A36">
        <v>3</v>
      </c>
      <c r="B36" s="23">
        <f t="shared" ca="1" si="4"/>
        <v>0.755</v>
      </c>
      <c r="C36" s="23">
        <f t="shared" ca="1" si="3"/>
        <v>1.0269999999999999</v>
      </c>
      <c r="D36" s="23">
        <f t="shared" ca="1" si="3"/>
        <v>1.569</v>
      </c>
      <c r="E36" s="23">
        <f t="shared" ca="1" si="3"/>
        <v>1.643</v>
      </c>
      <c r="F36" s="23">
        <f t="shared" ca="1" si="3"/>
        <v>0.24399999999999999</v>
      </c>
      <c r="G36" s="23">
        <f t="shared" ca="1" si="3"/>
        <v>1.331</v>
      </c>
      <c r="H36" s="23">
        <f t="shared" ca="1" si="3"/>
        <v>0.56000000000000005</v>
      </c>
      <c r="I36" s="23">
        <f t="shared" ca="1" si="3"/>
        <v>0.93300000000000005</v>
      </c>
      <c r="J36" s="23">
        <f t="shared" ca="1" si="3"/>
        <v>0.38700000000000001</v>
      </c>
      <c r="K36" s="23">
        <f t="shared" ca="1" si="3"/>
        <v>1.1990000000000001</v>
      </c>
    </row>
    <row r="37" spans="1:14" x14ac:dyDescent="0.3">
      <c r="A37">
        <v>4</v>
      </c>
      <c r="B37" s="23">
        <f t="shared" ca="1" si="4"/>
        <v>1.625</v>
      </c>
      <c r="C37" s="23">
        <f t="shared" ca="1" si="3"/>
        <v>1.0860000000000001</v>
      </c>
      <c r="D37" s="23">
        <f t="shared" ca="1" si="3"/>
        <v>0.48399999999999999</v>
      </c>
      <c r="E37" s="23">
        <f t="shared" ca="1" si="3"/>
        <v>1.274</v>
      </c>
      <c r="F37" s="23">
        <f t="shared" ca="1" si="3"/>
        <v>1.258</v>
      </c>
      <c r="G37" s="23">
        <f t="shared" ca="1" si="3"/>
        <v>0.34200000000000003</v>
      </c>
      <c r="H37" s="23">
        <f t="shared" ca="1" si="3"/>
        <v>0.27700000000000002</v>
      </c>
      <c r="I37" s="23">
        <f t="shared" ca="1" si="3"/>
        <v>1.0640000000000001</v>
      </c>
      <c r="J37" s="23">
        <f t="shared" ca="1" si="3"/>
        <v>1.0109999999999999</v>
      </c>
      <c r="K37" s="23">
        <f t="shared" ca="1" si="3"/>
        <v>1.633</v>
      </c>
    </row>
    <row r="38" spans="1:14" x14ac:dyDescent="0.3">
      <c r="A38">
        <v>5</v>
      </c>
      <c r="B38" s="23">
        <f t="shared" ca="1" si="4"/>
        <v>0.92800000000000005</v>
      </c>
      <c r="C38" s="23">
        <f t="shared" ca="1" si="3"/>
        <v>0.44900000000000001</v>
      </c>
      <c r="D38" s="23">
        <f t="shared" ca="1" si="3"/>
        <v>0.65900000000000003</v>
      </c>
      <c r="E38" s="23">
        <f t="shared" ca="1" si="3"/>
        <v>0.72299999999999998</v>
      </c>
      <c r="F38" s="23">
        <f t="shared" ca="1" si="3"/>
        <v>1.2430000000000001</v>
      </c>
      <c r="G38" s="23">
        <f t="shared" ca="1" si="3"/>
        <v>1.708</v>
      </c>
      <c r="H38" s="23">
        <f t="shared" ca="1" si="3"/>
        <v>0.63100000000000001</v>
      </c>
      <c r="I38" s="23">
        <f t="shared" ca="1" si="3"/>
        <v>0.55100000000000005</v>
      </c>
      <c r="J38" s="23">
        <f t="shared" ca="1" si="3"/>
        <v>1.7150000000000001</v>
      </c>
      <c r="K38" s="23">
        <f t="shared" ca="1" si="3"/>
        <v>0.81399999999999995</v>
      </c>
      <c r="M38" t="s">
        <v>48</v>
      </c>
      <c r="N38" s="24">
        <v>200</v>
      </c>
    </row>
    <row r="39" spans="1:14" x14ac:dyDescent="0.3">
      <c r="A39">
        <v>6</v>
      </c>
      <c r="B39" s="23">
        <f t="shared" ca="1" si="4"/>
        <v>1.1639999999999999</v>
      </c>
      <c r="C39" s="23">
        <f t="shared" ca="1" si="3"/>
        <v>0.8</v>
      </c>
      <c r="D39" s="23">
        <f t="shared" ca="1" si="3"/>
        <v>1.5229999999999999</v>
      </c>
      <c r="E39" s="23">
        <f t="shared" ca="1" si="3"/>
        <v>0.64300000000000002</v>
      </c>
      <c r="F39" s="23">
        <f t="shared" ca="1" si="3"/>
        <v>0.66700000000000004</v>
      </c>
      <c r="G39" s="23">
        <f t="shared" ca="1" si="3"/>
        <v>1.234</v>
      </c>
      <c r="H39" s="23">
        <f t="shared" ca="1" si="3"/>
        <v>1.704</v>
      </c>
      <c r="I39" s="23">
        <f t="shared" ca="1" si="3"/>
        <v>0.25800000000000001</v>
      </c>
      <c r="J39" s="23">
        <f t="shared" ca="1" si="3"/>
        <v>1.728</v>
      </c>
      <c r="K39" s="23">
        <f t="shared" ca="1" si="3"/>
        <v>0.99399999999999999</v>
      </c>
      <c r="M39" t="s">
        <v>47</v>
      </c>
      <c r="N39" s="24">
        <v>1800</v>
      </c>
    </row>
    <row r="40" spans="1:14" x14ac:dyDescent="0.3">
      <c r="A40">
        <v>7</v>
      </c>
      <c r="B40" s="23">
        <f t="shared" ca="1" si="4"/>
        <v>1.1160000000000001</v>
      </c>
      <c r="C40" s="23">
        <f t="shared" ca="1" si="3"/>
        <v>0.21</v>
      </c>
      <c r="D40" s="23">
        <f t="shared" ca="1" si="3"/>
        <v>1.569</v>
      </c>
      <c r="E40" s="23">
        <f t="shared" ca="1" si="3"/>
        <v>0.79600000000000004</v>
      </c>
      <c r="F40" s="23">
        <f t="shared" ca="1" si="3"/>
        <v>0.57299999999999995</v>
      </c>
      <c r="G40" s="23">
        <f t="shared" ca="1" si="3"/>
        <v>0.79500000000000004</v>
      </c>
      <c r="H40" s="23">
        <f t="shared" ca="1" si="3"/>
        <v>1.6919999999999999</v>
      </c>
      <c r="I40" s="23">
        <f t="shared" ca="1" si="3"/>
        <v>0.54100000000000004</v>
      </c>
      <c r="J40" s="23">
        <f t="shared" ca="1" si="3"/>
        <v>0.94699999999999995</v>
      </c>
      <c r="K40" s="23">
        <f t="shared" ca="1" si="3"/>
        <v>0.66700000000000004</v>
      </c>
    </row>
    <row r="41" spans="1:14" x14ac:dyDescent="0.3">
      <c r="A41">
        <v>8</v>
      </c>
      <c r="B41" s="23">
        <f t="shared" ca="1" si="4"/>
        <v>0.81499999999999995</v>
      </c>
      <c r="C41" s="23">
        <f t="shared" ca="1" si="3"/>
        <v>0.22600000000000001</v>
      </c>
      <c r="D41" s="23">
        <f t="shared" ca="1" si="3"/>
        <v>1.2769999999999999</v>
      </c>
      <c r="E41" s="23">
        <f t="shared" ca="1" si="3"/>
        <v>0.46300000000000002</v>
      </c>
      <c r="F41" s="23">
        <f t="shared" ca="1" si="3"/>
        <v>0.372</v>
      </c>
      <c r="G41" s="23">
        <f t="shared" ca="1" si="3"/>
        <v>1.2370000000000001</v>
      </c>
      <c r="H41" s="23">
        <f t="shared" ca="1" si="3"/>
        <v>1.4430000000000001</v>
      </c>
      <c r="I41" s="23">
        <f t="shared" ca="1" si="3"/>
        <v>1.2370000000000001</v>
      </c>
      <c r="J41" s="23">
        <f t="shared" ca="1" si="3"/>
        <v>1.7490000000000001</v>
      </c>
      <c r="K41" s="23">
        <f t="shared" ca="1" si="3"/>
        <v>1.786</v>
      </c>
    </row>
    <row r="42" spans="1:14" x14ac:dyDescent="0.3">
      <c r="A42">
        <v>9</v>
      </c>
      <c r="B42" s="23">
        <f t="shared" ca="1" si="4"/>
        <v>1.196</v>
      </c>
      <c r="C42" s="23">
        <f t="shared" ca="1" si="3"/>
        <v>1.4770000000000001</v>
      </c>
      <c r="D42" s="23">
        <f t="shared" ca="1" si="3"/>
        <v>1.014</v>
      </c>
      <c r="E42" s="23">
        <f t="shared" ca="1" si="3"/>
        <v>0.51200000000000001</v>
      </c>
      <c r="F42" s="23">
        <f t="shared" ca="1" si="3"/>
        <v>0.61099999999999999</v>
      </c>
      <c r="G42" s="23">
        <f t="shared" ca="1" si="3"/>
        <v>0.75600000000000001</v>
      </c>
      <c r="H42" s="23">
        <f t="shared" ca="1" si="3"/>
        <v>0.41499999999999998</v>
      </c>
      <c r="I42" s="23">
        <f t="shared" ca="1" si="3"/>
        <v>1.4450000000000001</v>
      </c>
      <c r="J42" s="23">
        <f t="shared" ca="1" si="3"/>
        <v>0.501</v>
      </c>
      <c r="K42" s="23">
        <f t="shared" ca="1" si="3"/>
        <v>0.77800000000000002</v>
      </c>
    </row>
    <row r="43" spans="1:14" x14ac:dyDescent="0.3">
      <c r="A43">
        <v>10</v>
      </c>
      <c r="B43" s="23">
        <f t="shared" ca="1" si="4"/>
        <v>1.7270000000000001</v>
      </c>
      <c r="C43" s="23">
        <f t="shared" ca="1" si="3"/>
        <v>1.077</v>
      </c>
      <c r="D43" s="23">
        <f t="shared" ca="1" si="3"/>
        <v>0.314</v>
      </c>
      <c r="E43" s="23">
        <f t="shared" ca="1" si="3"/>
        <v>1.4730000000000001</v>
      </c>
      <c r="F43" s="23">
        <f t="shared" ca="1" si="3"/>
        <v>0.73299999999999998</v>
      </c>
      <c r="G43" s="23">
        <f t="shared" ca="1" si="3"/>
        <v>1.008</v>
      </c>
      <c r="H43" s="23">
        <f t="shared" ca="1" si="3"/>
        <v>1.4550000000000001</v>
      </c>
      <c r="I43" s="23">
        <f t="shared" ca="1" si="3"/>
        <v>1.2849999999999999</v>
      </c>
      <c r="J43" s="23">
        <f t="shared" ca="1" si="3"/>
        <v>0.8</v>
      </c>
      <c r="K43" s="23">
        <f t="shared" ca="1" si="3"/>
        <v>1.0469999999999999</v>
      </c>
    </row>
    <row r="44" spans="1:14" x14ac:dyDescent="0.3">
      <c r="A44">
        <v>11</v>
      </c>
      <c r="B44" s="23">
        <f t="shared" ca="1" si="4"/>
        <v>1.4950000000000001</v>
      </c>
      <c r="C44" s="23">
        <f t="shared" ca="1" si="3"/>
        <v>0.95</v>
      </c>
      <c r="D44" s="23">
        <f t="shared" ca="1" si="3"/>
        <v>0.247</v>
      </c>
      <c r="E44" s="23">
        <f t="shared" ca="1" si="3"/>
        <v>0.61299999999999999</v>
      </c>
      <c r="F44" s="23">
        <f t="shared" ca="1" si="3"/>
        <v>1.198</v>
      </c>
      <c r="G44" s="23">
        <f t="shared" ca="1" si="3"/>
        <v>0.61399999999999999</v>
      </c>
      <c r="H44" s="23">
        <f t="shared" ca="1" si="3"/>
        <v>1.0960000000000001</v>
      </c>
      <c r="I44" s="23">
        <f t="shared" ca="1" si="3"/>
        <v>0.77400000000000002</v>
      </c>
      <c r="J44" s="23">
        <f t="shared" ca="1" si="3"/>
        <v>0.625</v>
      </c>
      <c r="K44" s="23">
        <f t="shared" ca="1" si="3"/>
        <v>1.0569999999999999</v>
      </c>
    </row>
    <row r="45" spans="1:14" x14ac:dyDescent="0.3">
      <c r="A45">
        <v>12</v>
      </c>
      <c r="B45" s="23">
        <f t="shared" ca="1" si="4"/>
        <v>0.98399999999999999</v>
      </c>
      <c r="C45" s="23">
        <f t="shared" ca="1" si="3"/>
        <v>0.64300000000000002</v>
      </c>
      <c r="D45" s="23">
        <f t="shared" ca="1" si="3"/>
        <v>0.20399999999999999</v>
      </c>
      <c r="E45" s="23">
        <f t="shared" ca="1" si="3"/>
        <v>0.78500000000000003</v>
      </c>
      <c r="F45" s="23">
        <f t="shared" ca="1" si="3"/>
        <v>1.546</v>
      </c>
      <c r="G45" s="23">
        <f t="shared" ca="1" si="3"/>
        <v>1.411</v>
      </c>
      <c r="H45" s="23">
        <f t="shared" ca="1" si="3"/>
        <v>0.67300000000000004</v>
      </c>
      <c r="I45" s="23">
        <f t="shared" ca="1" si="3"/>
        <v>1.4590000000000001</v>
      </c>
      <c r="J45" s="23">
        <f t="shared" ca="1" si="3"/>
        <v>0.626</v>
      </c>
      <c r="K45" s="23">
        <f t="shared" ca="1" si="3"/>
        <v>1.161</v>
      </c>
    </row>
    <row r="46" spans="1:14" x14ac:dyDescent="0.3">
      <c r="A46">
        <v>1</v>
      </c>
      <c r="B46" s="23">
        <f t="shared" ca="1" si="4"/>
        <v>0.374</v>
      </c>
      <c r="C46" s="23">
        <f t="shared" ca="1" si="3"/>
        <v>1.6120000000000001</v>
      </c>
      <c r="D46" s="23">
        <f t="shared" ca="1" si="3"/>
        <v>0.3</v>
      </c>
      <c r="E46" s="23">
        <f t="shared" ca="1" si="3"/>
        <v>0.35599999999999998</v>
      </c>
      <c r="F46" s="23">
        <f t="shared" ca="1" si="3"/>
        <v>1.2430000000000001</v>
      </c>
      <c r="G46" s="23">
        <f t="shared" ca="1" si="3"/>
        <v>0.443</v>
      </c>
      <c r="H46" s="23">
        <f t="shared" ca="1" si="3"/>
        <v>0.3</v>
      </c>
      <c r="I46" s="23">
        <f t="shared" ca="1" si="3"/>
        <v>0.96699999999999997</v>
      </c>
      <c r="J46" s="23">
        <f t="shared" ca="1" si="3"/>
        <v>0.88300000000000001</v>
      </c>
      <c r="K46" s="23">
        <f t="shared" ca="1" si="3"/>
        <v>1.1870000000000001</v>
      </c>
    </row>
    <row r="47" spans="1:14" x14ac:dyDescent="0.3">
      <c r="A47">
        <v>2</v>
      </c>
      <c r="B47" s="23">
        <f t="shared" ca="1" si="4"/>
        <v>0.50600000000000001</v>
      </c>
      <c r="C47" s="23">
        <f t="shared" ca="1" si="3"/>
        <v>1.089</v>
      </c>
      <c r="D47" s="23">
        <f t="shared" ca="1" si="3"/>
        <v>1.4390000000000001</v>
      </c>
      <c r="E47" s="23">
        <f t="shared" ca="1" si="3"/>
        <v>1.411</v>
      </c>
      <c r="F47" s="23">
        <f t="shared" ca="1" si="3"/>
        <v>0.65100000000000002</v>
      </c>
      <c r="G47" s="23">
        <f t="shared" ca="1" si="3"/>
        <v>1.119</v>
      </c>
      <c r="H47" s="23">
        <f t="shared" ca="1" si="3"/>
        <v>1.704</v>
      </c>
      <c r="I47" s="23">
        <f t="shared" ca="1" si="3"/>
        <v>0.32100000000000001</v>
      </c>
      <c r="J47" s="23">
        <f t="shared" ca="1" si="3"/>
        <v>0.96299999999999997</v>
      </c>
      <c r="K47" s="23">
        <f t="shared" ca="1" si="3"/>
        <v>0.74</v>
      </c>
    </row>
    <row r="48" spans="1:14" x14ac:dyDescent="0.3">
      <c r="A48">
        <v>3</v>
      </c>
      <c r="B48" s="23">
        <f t="shared" ca="1" si="4"/>
        <v>1.0109999999999999</v>
      </c>
      <c r="C48" s="23">
        <f t="shared" ca="1" si="3"/>
        <v>0.71699999999999997</v>
      </c>
      <c r="D48" s="23">
        <f t="shared" ca="1" si="3"/>
        <v>1.5649999999999999</v>
      </c>
      <c r="E48" s="23">
        <f t="shared" ca="1" si="3"/>
        <v>1.496</v>
      </c>
      <c r="F48" s="23">
        <f t="shared" ca="1" si="3"/>
        <v>1.5920000000000001</v>
      </c>
      <c r="G48" s="23">
        <f t="shared" ca="1" si="3"/>
        <v>0.32600000000000001</v>
      </c>
      <c r="H48" s="23">
        <f t="shared" ca="1" si="3"/>
        <v>0.872</v>
      </c>
      <c r="I48" s="23">
        <f t="shared" ca="1" si="3"/>
        <v>0.71</v>
      </c>
      <c r="J48" s="23">
        <f t="shared" ca="1" si="3"/>
        <v>1.2769999999999999</v>
      </c>
      <c r="K48" s="23">
        <f t="shared" ca="1" si="3"/>
        <v>0.79800000000000004</v>
      </c>
    </row>
    <row r="49" spans="1:11" x14ac:dyDescent="0.3">
      <c r="A49">
        <v>4</v>
      </c>
      <c r="B49" s="23">
        <f t="shared" ca="1" si="4"/>
        <v>1.2849999999999999</v>
      </c>
      <c r="C49" s="23">
        <f t="shared" ca="1" si="3"/>
        <v>0.60099999999999998</v>
      </c>
      <c r="D49" s="23">
        <f t="shared" ca="1" si="3"/>
        <v>0.64800000000000002</v>
      </c>
      <c r="E49" s="23">
        <f t="shared" ca="1" si="3"/>
        <v>1.6579999999999999</v>
      </c>
      <c r="F49" s="23">
        <f t="shared" ca="1" si="3"/>
        <v>0.32700000000000001</v>
      </c>
      <c r="G49" s="23">
        <f t="shared" ca="1" si="3"/>
        <v>1.171</v>
      </c>
      <c r="H49" s="23">
        <f t="shared" ca="1" si="3"/>
        <v>0.71599999999999997</v>
      </c>
      <c r="I49" s="23">
        <f t="shared" ca="1" si="3"/>
        <v>0.69</v>
      </c>
      <c r="J49" s="23">
        <f t="shared" ca="1" si="3"/>
        <v>0.89500000000000002</v>
      </c>
      <c r="K49" s="23">
        <f t="shared" ca="1" si="3"/>
        <v>1.7170000000000001</v>
      </c>
    </row>
    <row r="50" spans="1:11" x14ac:dyDescent="0.3">
      <c r="A50">
        <v>5</v>
      </c>
      <c r="B50" s="23">
        <f t="shared" ca="1" si="4"/>
        <v>0.98799999999999999</v>
      </c>
      <c r="C50" s="23">
        <f t="shared" ca="1" si="4"/>
        <v>0.2</v>
      </c>
      <c r="D50" s="23">
        <f t="shared" ca="1" si="4"/>
        <v>0.497</v>
      </c>
      <c r="E50" s="23">
        <f t="shared" ca="1" si="4"/>
        <v>0.91900000000000004</v>
      </c>
      <c r="F50" s="23">
        <f t="shared" ca="1" si="4"/>
        <v>1.552</v>
      </c>
      <c r="G50" s="23">
        <f t="shared" ca="1" si="4"/>
        <v>0.22900000000000001</v>
      </c>
      <c r="H50" s="23">
        <f t="shared" ca="1" si="4"/>
        <v>0.84699999999999998</v>
      </c>
      <c r="I50" s="23">
        <f t="shared" ca="1" si="4"/>
        <v>1.62</v>
      </c>
      <c r="J50" s="23">
        <f t="shared" ca="1" si="4"/>
        <v>0.63300000000000001</v>
      </c>
      <c r="K50" s="23">
        <f t="shared" ca="1" si="4"/>
        <v>1.2549999999999999</v>
      </c>
    </row>
    <row r="51" spans="1:11" x14ac:dyDescent="0.3">
      <c r="A51">
        <v>6</v>
      </c>
      <c r="B51" s="23">
        <f t="shared" ca="1" si="4"/>
        <v>0.59799999999999998</v>
      </c>
      <c r="C51" s="23">
        <f t="shared" ca="1" si="4"/>
        <v>0.433</v>
      </c>
      <c r="D51" s="23">
        <f t="shared" ca="1" si="4"/>
        <v>0.3</v>
      </c>
      <c r="E51" s="23">
        <f t="shared" ca="1" si="4"/>
        <v>0.97199999999999998</v>
      </c>
      <c r="F51" s="23">
        <f t="shared" ca="1" si="4"/>
        <v>0.77600000000000002</v>
      </c>
      <c r="G51" s="23">
        <f t="shared" ca="1" si="4"/>
        <v>1.645</v>
      </c>
      <c r="H51" s="23">
        <f t="shared" ca="1" si="4"/>
        <v>1.288</v>
      </c>
      <c r="I51" s="23">
        <f t="shared" ca="1" si="4"/>
        <v>0.54700000000000004</v>
      </c>
      <c r="J51" s="23">
        <f t="shared" ca="1" si="4"/>
        <v>1.0189999999999999</v>
      </c>
      <c r="K51" s="23">
        <f t="shared" ca="1" si="4"/>
        <v>1.6020000000000001</v>
      </c>
    </row>
    <row r="52" spans="1:11" x14ac:dyDescent="0.3">
      <c r="A52">
        <v>7</v>
      </c>
      <c r="B52" s="23">
        <f t="shared" ca="1" si="4"/>
        <v>0.29599999999999999</v>
      </c>
      <c r="C52" s="23">
        <f t="shared" ca="1" si="4"/>
        <v>0.54700000000000004</v>
      </c>
      <c r="D52" s="23">
        <f t="shared" ca="1" si="4"/>
        <v>0.86099999999999999</v>
      </c>
      <c r="E52" s="23">
        <f t="shared" ca="1" si="4"/>
        <v>1.77</v>
      </c>
      <c r="F52" s="23">
        <f t="shared" ca="1" si="4"/>
        <v>0.96099999999999997</v>
      </c>
      <c r="G52" s="23">
        <f t="shared" ca="1" si="4"/>
        <v>0.36199999999999999</v>
      </c>
      <c r="H52" s="23">
        <f t="shared" ca="1" si="4"/>
        <v>1.7250000000000001</v>
      </c>
      <c r="I52" s="23">
        <f t="shared" ca="1" si="4"/>
        <v>1.044</v>
      </c>
      <c r="J52" s="23">
        <f t="shared" ca="1" si="4"/>
        <v>0.95499999999999996</v>
      </c>
      <c r="K52" s="23">
        <f t="shared" ca="1" si="4"/>
        <v>1.1579999999999999</v>
      </c>
    </row>
    <row r="53" spans="1:11" x14ac:dyDescent="0.3">
      <c r="A53">
        <v>8</v>
      </c>
      <c r="B53" s="23">
        <f t="shared" ca="1" si="4"/>
        <v>0.25600000000000001</v>
      </c>
      <c r="C53" s="23">
        <f t="shared" ca="1" si="4"/>
        <v>1.278</v>
      </c>
      <c r="D53" s="23">
        <f t="shared" ca="1" si="4"/>
        <v>1.228</v>
      </c>
      <c r="E53" s="23">
        <f t="shared" ca="1" si="4"/>
        <v>0.20699999999999999</v>
      </c>
      <c r="F53" s="23">
        <f t="shared" ca="1" si="4"/>
        <v>1.0669999999999999</v>
      </c>
      <c r="G53" s="23">
        <f t="shared" ca="1" si="4"/>
        <v>0.39900000000000002</v>
      </c>
      <c r="H53" s="23">
        <f t="shared" ca="1" si="4"/>
        <v>1.579</v>
      </c>
      <c r="I53" s="23">
        <f t="shared" ca="1" si="4"/>
        <v>1.5609999999999999</v>
      </c>
      <c r="J53" s="23">
        <f t="shared" ca="1" si="4"/>
        <v>0.75900000000000001</v>
      </c>
      <c r="K53" s="23">
        <f t="shared" ca="1" si="4"/>
        <v>0.86399999999999999</v>
      </c>
    </row>
    <row r="54" spans="1:11" x14ac:dyDescent="0.3">
      <c r="A54">
        <v>9</v>
      </c>
      <c r="B54" s="23">
        <f t="shared" ca="1" si="4"/>
        <v>1.046</v>
      </c>
      <c r="C54" s="23">
        <f t="shared" ca="1" si="4"/>
        <v>0.57899999999999996</v>
      </c>
      <c r="D54" s="23">
        <f t="shared" ca="1" si="4"/>
        <v>1.0589999999999999</v>
      </c>
      <c r="E54" s="23">
        <f t="shared" ca="1" si="4"/>
        <v>1.534</v>
      </c>
      <c r="F54" s="23">
        <f t="shared" ca="1" si="4"/>
        <v>0.65100000000000002</v>
      </c>
      <c r="G54" s="23">
        <f t="shared" ca="1" si="4"/>
        <v>0.21099999999999999</v>
      </c>
      <c r="H54" s="23">
        <f t="shared" ca="1" si="4"/>
        <v>0.754</v>
      </c>
      <c r="I54" s="23">
        <f t="shared" ca="1" si="4"/>
        <v>1.52</v>
      </c>
      <c r="J54" s="23">
        <f t="shared" ca="1" si="4"/>
        <v>1.1890000000000001</v>
      </c>
      <c r="K54" s="23">
        <f t="shared" ca="1" si="4"/>
        <v>0.248</v>
      </c>
    </row>
    <row r="55" spans="1:11" x14ac:dyDescent="0.3">
      <c r="A55">
        <v>10</v>
      </c>
      <c r="B55" s="23">
        <f t="shared" ca="1" si="4"/>
        <v>1.131</v>
      </c>
      <c r="C55" s="23">
        <f t="shared" ca="1" si="4"/>
        <v>0.754</v>
      </c>
      <c r="D55" s="23">
        <f t="shared" ca="1" si="4"/>
        <v>0.67600000000000005</v>
      </c>
      <c r="E55" s="23">
        <f t="shared" ca="1" si="4"/>
        <v>0.79200000000000004</v>
      </c>
      <c r="F55" s="23">
        <f t="shared" ca="1" si="4"/>
        <v>1.0820000000000001</v>
      </c>
      <c r="G55" s="23">
        <f t="shared" ca="1" si="4"/>
        <v>0.41399999999999998</v>
      </c>
      <c r="H55" s="23">
        <f t="shared" ca="1" si="4"/>
        <v>1.76</v>
      </c>
      <c r="I55" s="23">
        <f t="shared" ca="1" si="4"/>
        <v>0.73699999999999999</v>
      </c>
      <c r="J55" s="23">
        <f t="shared" ca="1" si="4"/>
        <v>0.79300000000000004</v>
      </c>
      <c r="K55" s="23">
        <f t="shared" ca="1" si="4"/>
        <v>0.67200000000000004</v>
      </c>
    </row>
    <row r="56" spans="1:11" x14ac:dyDescent="0.3">
      <c r="A56">
        <v>11</v>
      </c>
      <c r="B56" s="23">
        <f t="shared" ca="1" si="4"/>
        <v>0.99299999999999999</v>
      </c>
      <c r="C56" s="23">
        <f t="shared" ca="1" si="4"/>
        <v>1.782</v>
      </c>
      <c r="D56" s="23">
        <f t="shared" ca="1" si="4"/>
        <v>1.3120000000000001</v>
      </c>
      <c r="E56" s="23">
        <f t="shared" ca="1" si="4"/>
        <v>1.696</v>
      </c>
      <c r="F56" s="23">
        <f t="shared" ca="1" si="4"/>
        <v>1.161</v>
      </c>
      <c r="G56" s="23">
        <f t="shared" ca="1" si="4"/>
        <v>0.70399999999999996</v>
      </c>
      <c r="H56" s="23">
        <f t="shared" ca="1" si="4"/>
        <v>0.40400000000000003</v>
      </c>
      <c r="I56" s="23">
        <f t="shared" ca="1" si="4"/>
        <v>0.81799999999999995</v>
      </c>
      <c r="J56" s="23">
        <f t="shared" ca="1" si="4"/>
        <v>0.20799999999999999</v>
      </c>
      <c r="K56" s="23">
        <f t="shared" ca="1" si="4"/>
        <v>0.32200000000000001</v>
      </c>
    </row>
    <row r="57" spans="1:11" x14ac:dyDescent="0.3">
      <c r="A57">
        <v>12</v>
      </c>
      <c r="B57" s="23">
        <f t="shared" ca="1" si="4"/>
        <v>1.448</v>
      </c>
      <c r="C57" s="23">
        <f t="shared" ca="1" si="4"/>
        <v>0.47399999999999998</v>
      </c>
      <c r="D57" s="23">
        <f t="shared" ca="1" si="4"/>
        <v>0.90100000000000002</v>
      </c>
      <c r="E57" s="23">
        <f t="shared" ca="1" si="4"/>
        <v>0.91900000000000004</v>
      </c>
      <c r="F57" s="23">
        <f t="shared" ca="1" si="4"/>
        <v>0.32600000000000001</v>
      </c>
      <c r="G57" s="23">
        <f t="shared" ca="1" si="4"/>
        <v>0.33</v>
      </c>
      <c r="H57" s="23">
        <f t="shared" ca="1" si="4"/>
        <v>0.28100000000000003</v>
      </c>
      <c r="I57" s="23">
        <f t="shared" ca="1" si="4"/>
        <v>0.99</v>
      </c>
      <c r="J57" s="23">
        <f t="shared" ca="1" si="4"/>
        <v>1.175</v>
      </c>
      <c r="K57" s="23">
        <f t="shared" ca="1" si="4"/>
        <v>0.51</v>
      </c>
    </row>
    <row r="58" spans="1:11" x14ac:dyDescent="0.3">
      <c r="B58" s="23">
        <f ca="1">SUM(B34:B57)</f>
        <v>24.069999999999997</v>
      </c>
      <c r="C58" s="23">
        <f t="shared" ref="C58:K58" ca="1" si="5">SUM(C34:C57)</f>
        <v>19.981000000000002</v>
      </c>
      <c r="D58" s="23">
        <f t="shared" ca="1" si="5"/>
        <v>22.061</v>
      </c>
      <c r="E58" s="23">
        <f t="shared" ca="1" si="5"/>
        <v>25.460000000000004</v>
      </c>
      <c r="F58" s="23">
        <f t="shared" ca="1" si="5"/>
        <v>22.345000000000002</v>
      </c>
      <c r="G58" s="23">
        <f t="shared" ca="1" si="5"/>
        <v>19.046999999999997</v>
      </c>
      <c r="H58" s="23">
        <f t="shared" ca="1" si="5"/>
        <v>24.118000000000006</v>
      </c>
      <c r="I58" s="23">
        <f t="shared" ca="1" si="5"/>
        <v>22.082999999999998</v>
      </c>
      <c r="J58" s="23">
        <f t="shared" ca="1" si="5"/>
        <v>22.356999999999992</v>
      </c>
      <c r="K58" s="23">
        <f t="shared" ca="1" si="5"/>
        <v>25.035000000000004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ACFED-A1CF-40AC-AA61-70F37A3C2D01}">
  <dimension ref="A1:I13"/>
  <sheetViews>
    <sheetView zoomScale="115" zoomScaleNormal="115" workbookViewId="0">
      <selection activeCell="D16" sqref="D16"/>
    </sheetView>
  </sheetViews>
  <sheetFormatPr baseColWidth="10" defaultRowHeight="14.4" x14ac:dyDescent="0.3"/>
  <cols>
    <col min="1" max="1" width="14.109375" bestFit="1" customWidth="1"/>
    <col min="2" max="2" width="9.5546875" bestFit="1" customWidth="1"/>
    <col min="3" max="3" width="16.77734375" bestFit="1" customWidth="1"/>
    <col min="4" max="4" width="16.77734375" customWidth="1"/>
    <col min="5" max="5" width="13" bestFit="1" customWidth="1"/>
    <col min="6" max="6" width="11.77734375" bestFit="1" customWidth="1"/>
    <col min="7" max="7" width="14.44140625" bestFit="1" customWidth="1"/>
  </cols>
  <sheetData>
    <row r="1" spans="1:9" ht="15" thickBot="1" x14ac:dyDescent="0.35">
      <c r="A1" s="2" t="s">
        <v>64</v>
      </c>
      <c r="B1" s="2" t="s">
        <v>0</v>
      </c>
      <c r="C1" s="2" t="s">
        <v>1</v>
      </c>
      <c r="D1" s="2" t="s">
        <v>60</v>
      </c>
      <c r="E1" s="2" t="s">
        <v>2</v>
      </c>
      <c r="F1" s="2" t="s">
        <v>63</v>
      </c>
      <c r="G1" s="29" t="s">
        <v>61</v>
      </c>
      <c r="H1" s="29" t="s">
        <v>62</v>
      </c>
      <c r="I1" s="29" t="s">
        <v>3</v>
      </c>
    </row>
    <row r="2" spans="1:9" x14ac:dyDescent="0.3">
      <c r="A2" s="4">
        <v>1</v>
      </c>
      <c r="B2" s="33">
        <v>0.32</v>
      </c>
      <c r="C2" s="31">
        <v>800</v>
      </c>
      <c r="D2" s="18">
        <v>800</v>
      </c>
      <c r="E2" s="18">
        <v>9600</v>
      </c>
      <c r="F2" s="18">
        <f>_xlfn.CEILING.MATH(E2/12)</f>
        <v>800</v>
      </c>
      <c r="G2" s="18">
        <v>800</v>
      </c>
      <c r="H2" s="18">
        <v>48</v>
      </c>
      <c r="I2" s="35">
        <v>88</v>
      </c>
    </row>
    <row r="3" spans="1:9" x14ac:dyDescent="0.3">
      <c r="A3" s="5">
        <v>2</v>
      </c>
      <c r="B3" s="10">
        <v>0.32</v>
      </c>
      <c r="C3" s="30">
        <v>800</v>
      </c>
      <c r="D3" s="8">
        <v>800</v>
      </c>
      <c r="E3" s="8">
        <v>9601</v>
      </c>
      <c r="F3" s="8">
        <f t="shared" ref="F3:F11" si="0">_xlfn.CEILING.MATH(E3/12)</f>
        <v>801</v>
      </c>
      <c r="G3" s="8">
        <v>800</v>
      </c>
      <c r="H3" s="8">
        <v>40</v>
      </c>
      <c r="I3" s="36">
        <v>88</v>
      </c>
    </row>
    <row r="4" spans="1:9" x14ac:dyDescent="0.3">
      <c r="A4" s="5">
        <v>3</v>
      </c>
      <c r="B4" s="10">
        <v>0.32</v>
      </c>
      <c r="C4" s="30">
        <v>800</v>
      </c>
      <c r="D4" s="8">
        <v>801</v>
      </c>
      <c r="E4" s="8">
        <v>9613</v>
      </c>
      <c r="F4" s="8">
        <f t="shared" si="0"/>
        <v>802</v>
      </c>
      <c r="G4" s="8">
        <v>801</v>
      </c>
      <c r="H4" s="8">
        <v>47</v>
      </c>
      <c r="I4" s="36">
        <v>88</v>
      </c>
    </row>
    <row r="5" spans="1:9" x14ac:dyDescent="0.3">
      <c r="A5" s="5">
        <v>4</v>
      </c>
      <c r="B5" s="10">
        <v>0.32</v>
      </c>
      <c r="C5" s="30">
        <v>800</v>
      </c>
      <c r="D5" s="8">
        <v>797</v>
      </c>
      <c r="E5" s="8">
        <v>9571</v>
      </c>
      <c r="F5" s="8">
        <f t="shared" si="0"/>
        <v>798</v>
      </c>
      <c r="G5" s="8">
        <v>797</v>
      </c>
      <c r="H5" s="8">
        <v>39</v>
      </c>
      <c r="I5" s="36">
        <v>88</v>
      </c>
    </row>
    <row r="6" spans="1:9" x14ac:dyDescent="0.3">
      <c r="A6" s="5">
        <v>5</v>
      </c>
      <c r="B6" s="10">
        <v>0.32</v>
      </c>
      <c r="C6" s="30">
        <v>800</v>
      </c>
      <c r="D6" s="8">
        <v>796</v>
      </c>
      <c r="E6" s="8">
        <v>9555</v>
      </c>
      <c r="F6" s="8">
        <f t="shared" si="0"/>
        <v>797</v>
      </c>
      <c r="G6" s="8">
        <v>796</v>
      </c>
      <c r="H6" s="8">
        <v>47</v>
      </c>
      <c r="I6" s="36">
        <v>88</v>
      </c>
    </row>
    <row r="7" spans="1:9" x14ac:dyDescent="0.3">
      <c r="A7" s="5">
        <v>6</v>
      </c>
      <c r="B7" s="10">
        <v>0.32</v>
      </c>
      <c r="C7" s="30">
        <v>800</v>
      </c>
      <c r="D7" s="8">
        <v>813</v>
      </c>
      <c r="E7" s="8">
        <v>9758</v>
      </c>
      <c r="F7" s="8">
        <f t="shared" si="0"/>
        <v>814</v>
      </c>
      <c r="G7" s="8">
        <v>813</v>
      </c>
      <c r="H7" s="8">
        <v>46</v>
      </c>
      <c r="I7" s="36">
        <v>88</v>
      </c>
    </row>
    <row r="8" spans="1:9" x14ac:dyDescent="0.3">
      <c r="A8" s="5">
        <v>7</v>
      </c>
      <c r="B8" s="10">
        <v>0.32</v>
      </c>
      <c r="C8" s="30">
        <v>800</v>
      </c>
      <c r="D8" s="8">
        <v>800</v>
      </c>
      <c r="E8" s="8">
        <v>9607</v>
      </c>
      <c r="F8" s="8">
        <f t="shared" si="0"/>
        <v>801</v>
      </c>
      <c r="G8" s="8">
        <v>800</v>
      </c>
      <c r="H8" s="8">
        <v>44</v>
      </c>
      <c r="I8" s="36">
        <v>88</v>
      </c>
    </row>
    <row r="9" spans="1:9" x14ac:dyDescent="0.3">
      <c r="A9" s="5">
        <v>8</v>
      </c>
      <c r="B9" s="10">
        <v>0.32</v>
      </c>
      <c r="C9" s="30">
        <v>800</v>
      </c>
      <c r="D9" s="8">
        <v>792</v>
      </c>
      <c r="E9" s="8">
        <v>9507</v>
      </c>
      <c r="F9" s="8">
        <f t="shared" si="0"/>
        <v>793</v>
      </c>
      <c r="G9" s="8">
        <v>792</v>
      </c>
      <c r="H9" s="8">
        <v>40</v>
      </c>
      <c r="I9" s="36">
        <v>88</v>
      </c>
    </row>
    <row r="10" spans="1:9" x14ac:dyDescent="0.3">
      <c r="A10" s="5">
        <v>9</v>
      </c>
      <c r="B10" s="10">
        <v>0.32</v>
      </c>
      <c r="C10" s="30">
        <v>800</v>
      </c>
      <c r="D10" s="8">
        <v>789</v>
      </c>
      <c r="E10" s="8">
        <v>9478</v>
      </c>
      <c r="F10" s="8">
        <f t="shared" si="0"/>
        <v>790</v>
      </c>
      <c r="G10" s="8">
        <v>789</v>
      </c>
      <c r="H10" s="8">
        <v>41</v>
      </c>
      <c r="I10" s="36">
        <v>88</v>
      </c>
    </row>
    <row r="11" spans="1:9" ht="15" thickBot="1" x14ac:dyDescent="0.35">
      <c r="A11" s="7">
        <v>10</v>
      </c>
      <c r="B11" s="34">
        <v>1.84</v>
      </c>
      <c r="C11" s="32">
        <v>600</v>
      </c>
      <c r="D11" s="16">
        <v>669</v>
      </c>
      <c r="E11" s="16">
        <v>8039</v>
      </c>
      <c r="F11" s="16">
        <f t="shared" si="0"/>
        <v>670</v>
      </c>
      <c r="G11" s="16">
        <v>669</v>
      </c>
      <c r="H11" s="16">
        <v>37</v>
      </c>
      <c r="I11" s="37">
        <v>216</v>
      </c>
    </row>
    <row r="12" spans="1:9" x14ac:dyDescent="0.3">
      <c r="A12" s="8"/>
      <c r="B12" s="9"/>
      <c r="E12" s="11"/>
      <c r="F12" s="8"/>
    </row>
    <row r="13" spans="1:9" x14ac:dyDescent="0.3">
      <c r="A13" s="8"/>
      <c r="B13" s="9"/>
      <c r="C13" s="10"/>
      <c r="D13" s="10"/>
      <c r="E13" s="11"/>
      <c r="F13" s="8"/>
    </row>
  </sheetData>
  <phoneticPr fontId="1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C17A725C2F7F14DA7BD4390B8CC10C5" ma:contentTypeVersion="17" ma:contentTypeDescription="Ein neues Dokument erstellen." ma:contentTypeScope="" ma:versionID="a6813aa84e66d0c59b75a27f06d044ab">
  <xsd:schema xmlns:xsd="http://www.w3.org/2001/XMLSchema" xmlns:xs="http://www.w3.org/2001/XMLSchema" xmlns:p="http://schemas.microsoft.com/office/2006/metadata/properties" xmlns:ns2="7cbc8f1c-7aec-4c0f-94f7-d7a778b1f150" xmlns:ns3="ad66ac8b-a0d6-471b-a9a3-42be27d96eff" targetNamespace="http://schemas.microsoft.com/office/2006/metadata/properties" ma:root="true" ma:fieldsID="6fe3bbdbd50d9fea56a669e823e1493c" ns2:_="" ns3:_="">
    <xsd:import namespace="7cbc8f1c-7aec-4c0f-94f7-d7a778b1f150"/>
    <xsd:import namespace="ad66ac8b-a0d6-471b-a9a3-42be27d96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bc8f1c-7aec-4c0f-94f7-d7a778b1f1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f212c26d-ba8a-401b-a725-3045b2045b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66ac8b-a0d6-471b-a9a3-42be27d96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6137c87-629c-40fa-aef6-d0ea829924dd}" ma:internalName="TaxCatchAll" ma:showField="CatchAllData" ma:web="ad66ac8b-a0d6-471b-a9a3-42be27d96e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bc8f1c-7aec-4c0f-94f7-d7a778b1f150">
      <Terms xmlns="http://schemas.microsoft.com/office/infopath/2007/PartnerControls"/>
    </lcf76f155ced4ddcb4097134ff3c332f>
    <TaxCatchAll xmlns="ad66ac8b-a0d6-471b-a9a3-42be27d96eff" xsi:nil="true"/>
  </documentManagement>
</p:properties>
</file>

<file path=customXml/itemProps1.xml><?xml version="1.0" encoding="utf-8"?>
<ds:datastoreItem xmlns:ds="http://schemas.openxmlformats.org/officeDocument/2006/customXml" ds:itemID="{B05EE48C-1696-4D3F-86C2-F1E02B6A1261}"/>
</file>

<file path=customXml/itemProps2.xml><?xml version="1.0" encoding="utf-8"?>
<ds:datastoreItem xmlns:ds="http://schemas.openxmlformats.org/officeDocument/2006/customXml" ds:itemID="{675D16FD-4319-41BF-BBFA-10A493EB92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BF1004-039B-46FE-AD79-805B11B062A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HistoricalDemand</vt:lpstr>
      <vt:lpstr>Seasonality</vt:lpstr>
      <vt:lpstr>Irregularity</vt:lpstr>
      <vt:lpstr>ProductData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Roger Rinderer</dc:creator>
  <cp:lastModifiedBy>Roger Rinderer</cp:lastModifiedBy>
  <dcterms:created xsi:type="dcterms:W3CDTF">2022-04-16T14:21:44Z</dcterms:created>
  <dcterms:modified xsi:type="dcterms:W3CDTF">2023-02-14T14:56:38Z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0x01010069DA6B4161B79E428DBE6DDEAE442213</vt:lpwstr>
  </property>
  <property fmtid="{D5CDD505-2E9C-101B-9397-08002B2CF9AE}" pid="3" name="Order">
    <vt:r8>6200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